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O:\Production\ALL PROGRAM PROJECTS\!ADMIN\AHFP\RFP Development\2023\"/>
    </mc:Choice>
  </mc:AlternateContent>
  <xr:revisionPtr revIDLastSave="0" documentId="13_ncr:1_{1611ECE4-466A-45FF-8ACD-9CE6B90263A7}" xr6:coauthVersionLast="47" xr6:coauthVersionMax="47" xr10:uidLastSave="{00000000-0000-0000-0000-000000000000}"/>
  <bookViews>
    <workbookView xWindow="28680" yWindow="-120" windowWidth="29040" windowHeight="15840" tabRatio="932" xr2:uid="{00000000-000D-0000-FFFF-FFFF00000000}"/>
  </bookViews>
  <sheets>
    <sheet name="RFP COVER " sheetId="11" r:id="rId1"/>
    <sheet name="Instructions 1" sheetId="9" r:id="rId2"/>
    <sheet name="Instructions 2" sheetId="67" r:id="rId3"/>
    <sheet name="Applicant-4 (Pre-App Pg 1)" sheetId="12" r:id="rId4"/>
    <sheet name="SD_Dropdowns" sheetId="57" state="veryHidden" r:id="rId5"/>
    <sheet name="ALTS-5 (Pre-App Pg 2)" sheetId="13" r:id="rId6"/>
    <sheet name="Predevelopment Start" sheetId="49" r:id="rId7"/>
    <sheet name=" Predev Narrative Site 1" sheetId="51" r:id="rId8"/>
    <sheet name="Predev. Site 1 Details" sheetId="65" r:id="rId9"/>
    <sheet name="Predev Site 1 Budget " sheetId="36" r:id="rId10"/>
    <sheet name="Predev Scoring Site 1 " sheetId="19" r:id="rId11"/>
    <sheet name="Predev Back Up Site Details" sheetId="66" r:id="rId12"/>
    <sheet name="Predev Back Up Site Budget" sheetId="63" r:id="rId13"/>
    <sheet name="Perm Gap Start" sheetId="48" r:id="rId14"/>
    <sheet name="Perm Gap Narratives " sheetId="27" r:id="rId15"/>
    <sheet name="Perm Gap Details" sheetId="21" r:id="rId16"/>
    <sheet name="Perm Gap Budget 1" sheetId="37" r:id="rId17"/>
    <sheet name="Perm Gap Budget 2 " sheetId="54" r:id="rId18"/>
    <sheet name="Perm Gap Sources and Uses" sheetId="64" r:id="rId19"/>
    <sheet name="Perm Gap Scoring" sheetId="20" r:id="rId20"/>
    <sheet name="OTA Start" sheetId="52" r:id="rId21"/>
    <sheet name="OTA Narrative and Scoring" sheetId="23" r:id="rId22"/>
    <sheet name="OTA Detail &amp; Budget" sheetId="40" r:id="rId23"/>
    <sheet name="Housing Counseling Start " sheetId="53" r:id="rId24"/>
    <sheet name="HC Details and Narrative  " sheetId="24" r:id="rId25"/>
    <sheet name="HC Budget " sheetId="41" r:id="rId26"/>
    <sheet name="HC Scoring 4" sheetId="25" r:id="rId27"/>
    <sheet name="Required Attachment Index " sheetId="46" r:id="rId28"/>
  </sheets>
  <externalReferences>
    <externalReference r:id="rId29"/>
  </externalReferences>
  <definedNames>
    <definedName name="_xlnm.Print_Area" localSheetId="7">' Predev Narrative Site 1'!$B$1:$L$15</definedName>
    <definedName name="_xlnm.Print_Area" localSheetId="5">'ALTS-5 (Pre-App Pg 2)'!$B$1:$M$39</definedName>
    <definedName name="_xlnm.Print_Area" localSheetId="3">'Applicant-4 (Pre-App Pg 1)'!$A$1:$M$34</definedName>
    <definedName name="_xlnm.Print_Area" localSheetId="25">'HC Budget '!$B$1:$G$40</definedName>
    <definedName name="_xlnm.Print_Area" localSheetId="24">'HC Details and Narrative  '!$B$1:$J$23</definedName>
    <definedName name="_xlnm.Print_Area" localSheetId="26">'HC Scoring 4'!$B$4:$L$43</definedName>
    <definedName name="_xlnm.Print_Area" localSheetId="23">'Housing Counseling Start '!$B$1:$M$15</definedName>
    <definedName name="_xlnm.Print_Area" localSheetId="1">'Instructions 1'!$B$1:$K$22</definedName>
    <definedName name="_xlnm.Print_Area" localSheetId="2">'Instructions 2'!$B$1:$J$24</definedName>
    <definedName name="_xlnm.Print_Area" localSheetId="22">'OTA Detail &amp; Budget'!$B$2:$G$41</definedName>
    <definedName name="_xlnm.Print_Area" localSheetId="21">'OTA Narrative and Scoring'!$B$1:$L$43</definedName>
    <definedName name="_xlnm.Print_Area" localSheetId="20">'OTA Start'!$B$1:$M$15</definedName>
    <definedName name="_xlnm.Print_Area" localSheetId="16">'Perm Gap Budget 1'!$B$1:$G$44</definedName>
    <definedName name="_xlnm.Print_Area" localSheetId="17">'Perm Gap Budget 2 '!$B$4:$I$63</definedName>
    <definedName name="_xlnm.Print_Area" localSheetId="15">'Perm Gap Details'!$B$1:$M$64</definedName>
    <definedName name="_xlnm.Print_Area" localSheetId="14">'Perm Gap Narratives '!$B$2:$L$37</definedName>
    <definedName name="_xlnm.Print_Area" localSheetId="19">'Perm Gap Scoring'!$B$1:$L$52</definedName>
    <definedName name="_xlnm.Print_Area" localSheetId="18">'Perm Gap Sources and Uses'!$A$3:$G$81</definedName>
    <definedName name="_xlnm.Print_Area" localSheetId="13">'Perm Gap Start'!$B$1:$L$15</definedName>
    <definedName name="_xlnm.Print_Area" localSheetId="12">'Predev Back Up Site Budget'!$B$2:$E$55</definedName>
    <definedName name="_xlnm.Print_Area" localSheetId="11">'Predev Back Up Site Details'!$A$1:$L$28</definedName>
    <definedName name="_xlnm.Print_Area" localSheetId="10">'Predev Scoring Site 1 '!$A$1:$L$50</definedName>
    <definedName name="_xlnm.Print_Area" localSheetId="9">'Predev Site 1 Budget '!$B$1:$E$53</definedName>
    <definedName name="_xlnm.Print_Area" localSheetId="8">'Predev. Site 1 Details'!$B$1:$L$31</definedName>
    <definedName name="_xlnm.Print_Area" localSheetId="6">'Predevelopment Start'!$B$1:$L$18</definedName>
    <definedName name="_xlnm.Print_Area" localSheetId="27">'Required Attachment Index '!$B$2:$F$60</definedName>
    <definedName name="_xlnm.Print_Area" localSheetId="0">'RFP COVER '!$B$1:$R$35</definedName>
    <definedName name="SD_D_PL_IncomeTarget_Name" hidden="1">[1]SD_Dropdowns!$JS$2:$JS$6</definedName>
    <definedName name="SD_D_PL_Jurisdiction_Name" hidden="1">[1]SD_Dropdowns!$IW$2:$IW$57</definedName>
    <definedName name="SD_D_PL_State_Name" hidden="1">[1]SD_Dropdowns!$IS$2:$IS$53</definedName>
    <definedName name="SD_D_PL_TCUnitMixType_Name" hidden="1">[1]SD_Dropdowns!$JU$2:$JU$7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36" l="1"/>
  <c r="D12" i="9" l="1"/>
  <c r="K42" i="19"/>
  <c r="B12" i="63"/>
  <c r="B11" i="19"/>
  <c r="B10" i="19"/>
  <c r="B10" i="36"/>
  <c r="K25" i="19" l="1"/>
  <c r="K24" i="19"/>
  <c r="K31" i="23"/>
  <c r="K30" i="23"/>
  <c r="K28" i="23"/>
  <c r="K29" i="23"/>
  <c r="K36" i="23"/>
  <c r="K35" i="23"/>
  <c r="K23" i="23"/>
  <c r="K22" i="23"/>
  <c r="K21" i="23"/>
  <c r="K25" i="23"/>
  <c r="K24" i="23"/>
  <c r="K37" i="23"/>
  <c r="K32" i="23"/>
  <c r="K39" i="20"/>
  <c r="J19" i="54"/>
  <c r="F17" i="37"/>
  <c r="B9" i="66"/>
  <c r="F26" i="66"/>
  <c r="F30" i="65" l="1"/>
  <c r="F62" i="21"/>
  <c r="F61" i="21"/>
  <c r="M63" i="21"/>
  <c r="F63" i="21"/>
  <c r="M61" i="21"/>
  <c r="K38" i="19"/>
  <c r="B9" i="65"/>
  <c r="K39" i="19"/>
  <c r="K37" i="19"/>
  <c r="K34" i="19"/>
  <c r="K33" i="19"/>
  <c r="K32" i="19"/>
  <c r="K31" i="19"/>
  <c r="K30" i="19"/>
  <c r="K29" i="19"/>
  <c r="K26" i="19"/>
  <c r="K23" i="19"/>
  <c r="K20" i="20"/>
  <c r="A11" i="64"/>
  <c r="B78" i="64"/>
  <c r="G58" i="64"/>
  <c r="G59" i="64"/>
  <c r="G60" i="64"/>
  <c r="G61" i="64"/>
  <c r="G62" i="64"/>
  <c r="G63" i="64"/>
  <c r="G64" i="64"/>
  <c r="G65" i="64"/>
  <c r="G66" i="64"/>
  <c r="G67" i="64"/>
  <c r="G68" i="64"/>
  <c r="G69" i="64"/>
  <c r="G70" i="64"/>
  <c r="G71" i="64"/>
  <c r="G72" i="64"/>
  <c r="C52" i="64"/>
  <c r="D52" i="64"/>
  <c r="E52" i="64"/>
  <c r="F52" i="64"/>
  <c r="C23" i="64"/>
  <c r="D23" i="64"/>
  <c r="E23" i="64"/>
  <c r="F23" i="64"/>
  <c r="B52" i="64"/>
  <c r="B23" i="64"/>
  <c r="C51" i="64"/>
  <c r="D51" i="64"/>
  <c r="E51" i="64"/>
  <c r="F51" i="64"/>
  <c r="B51" i="64"/>
  <c r="G25" i="64"/>
  <c r="G26" i="64"/>
  <c r="G27" i="64"/>
  <c r="G28" i="64"/>
  <c r="G29" i="64"/>
  <c r="G30" i="64"/>
  <c r="G31" i="64"/>
  <c r="G32" i="64"/>
  <c r="G33" i="64"/>
  <c r="G34" i="64"/>
  <c r="G35" i="64"/>
  <c r="G36" i="64"/>
  <c r="G37" i="64"/>
  <c r="G38" i="64"/>
  <c r="G39" i="64"/>
  <c r="G40" i="64"/>
  <c r="G41" i="64"/>
  <c r="G42" i="64"/>
  <c r="G43" i="64"/>
  <c r="G44" i="64"/>
  <c r="G45" i="64"/>
  <c r="G46" i="64"/>
  <c r="G47" i="64"/>
  <c r="G48" i="64"/>
  <c r="G49" i="64"/>
  <c r="G50" i="64"/>
  <c r="G24" i="64"/>
  <c r="G22" i="64"/>
  <c r="F22" i="64"/>
  <c r="E22" i="64"/>
  <c r="D22" i="64"/>
  <c r="C22" i="64"/>
  <c r="B22" i="64"/>
  <c r="A10" i="64"/>
  <c r="F78" i="64"/>
  <c r="F80" i="64" s="1"/>
  <c r="E78" i="64"/>
  <c r="E80" i="64" s="1"/>
  <c r="D78" i="64"/>
  <c r="D80" i="64" s="1"/>
  <c r="C78" i="64"/>
  <c r="C80" i="64" s="1"/>
  <c r="G77" i="64"/>
  <c r="G76" i="64"/>
  <c r="G75" i="64"/>
  <c r="G73" i="64"/>
  <c r="G57" i="64"/>
  <c r="G56" i="64"/>
  <c r="G55" i="64"/>
  <c r="G54" i="64"/>
  <c r="G53" i="64"/>
  <c r="G74" i="64"/>
  <c r="B80" i="64" l="1"/>
  <c r="G51" i="64"/>
  <c r="G78" i="64"/>
  <c r="G80" i="64" s="1"/>
  <c r="K33" i="20" l="1"/>
  <c r="K32" i="20"/>
  <c r="K27" i="20"/>
  <c r="K26" i="20"/>
  <c r="D40" i="63"/>
  <c r="D31" i="63"/>
  <c r="B11" i="63"/>
  <c r="E43" i="63" l="1"/>
  <c r="E42" i="63"/>
  <c r="F17" i="54"/>
  <c r="C17" i="54"/>
  <c r="K20" i="19" l="1"/>
  <c r="B5" i="20"/>
  <c r="B14" i="54"/>
  <c r="B13" i="54"/>
  <c r="E14" i="24" l="1"/>
  <c r="K14" i="20" l="1"/>
  <c r="K43" i="20"/>
  <c r="G19" i="9" l="1"/>
  <c r="G18" i="9"/>
  <c r="G17" i="9"/>
  <c r="G15" i="9"/>
  <c r="G16" i="9"/>
  <c r="D30" i="41" l="1"/>
  <c r="F42" i="54" l="1"/>
  <c r="F43" i="54" s="1"/>
  <c r="C27" i="54"/>
  <c r="C56" i="54" s="1"/>
  <c r="C60" i="54" s="1"/>
  <c r="C61" i="54" s="1"/>
  <c r="B15" i="25" l="1"/>
  <c r="B12" i="41"/>
  <c r="B10" i="24"/>
  <c r="D13" i="23"/>
  <c r="E14" i="23" s="1"/>
  <c r="B9" i="23"/>
  <c r="K45" i="20" l="1"/>
  <c r="K42" i="20"/>
  <c r="K18" i="19"/>
  <c r="K17" i="19"/>
  <c r="K16" i="19"/>
  <c r="K15" i="19"/>
  <c r="B7" i="46" l="1"/>
  <c r="B11" i="37"/>
  <c r="K13" i="20" l="1"/>
  <c r="K12" i="20"/>
  <c r="K11" i="20"/>
  <c r="K10" i="20"/>
  <c r="K9" i="20"/>
  <c r="B12" i="21" l="1"/>
  <c r="B7" i="51"/>
  <c r="B11" i="13"/>
  <c r="D38" i="36"/>
  <c r="E41" i="36" l="1"/>
  <c r="E40" i="36"/>
  <c r="M62" i="21" l="1"/>
  <c r="B11" i="27" l="1"/>
  <c r="D36" i="41"/>
  <c r="D29" i="40"/>
  <c r="D37" i="40"/>
  <c r="D28" i="37"/>
  <c r="E40" i="40" l="1"/>
  <c r="E39" i="40"/>
  <c r="K25" i="25"/>
  <c r="K24" i="25"/>
  <c r="K20" i="25"/>
  <c r="K38" i="20"/>
  <c r="K28" i="20"/>
  <c r="K45" i="19"/>
  <c r="K44" i="19"/>
  <c r="K31" i="20" l="1"/>
  <c r="K25" i="20"/>
  <c r="K24" i="20"/>
  <c r="K23" i="20"/>
  <c r="K19" i="20" l="1"/>
  <c r="K18" i="20"/>
  <c r="K19" i="19" l="1"/>
  <c r="K37" i="25" l="1"/>
  <c r="K17" i="20"/>
  <c r="K17" i="23"/>
  <c r="K16" i="23"/>
  <c r="K41" i="23" s="1"/>
  <c r="K18" i="23"/>
  <c r="D27" i="41" l="1"/>
  <c r="B11" i="41"/>
  <c r="B10" i="40"/>
  <c r="D20" i="37"/>
  <c r="B10" i="37"/>
  <c r="B9" i="36"/>
  <c r="E30" i="37" l="1"/>
  <c r="E39" i="41"/>
  <c r="E38" i="41"/>
  <c r="E29" i="37"/>
  <c r="K37" i="20"/>
  <c r="K36" i="20"/>
  <c r="K49" i="20" s="1"/>
  <c r="J48" i="19"/>
  <c r="K43" i="19"/>
  <c r="K19" i="25" l="1"/>
  <c r="K41" i="25" s="1"/>
  <c r="B14" i="25" l="1"/>
  <c r="B9" i="24"/>
  <c r="B8" i="23"/>
  <c r="B4" i="20"/>
  <c r="B11" i="21"/>
</calcChain>
</file>

<file path=xl/sharedStrings.xml><?xml version="1.0" encoding="utf-8"?>
<sst xmlns="http://schemas.openxmlformats.org/spreadsheetml/2006/main" count="984" uniqueCount="651">
  <si>
    <t>Costs</t>
  </si>
  <si>
    <t>AFFORDABLE HOUSING FUND PROGRAM (AHFP)</t>
  </si>
  <si>
    <t>5710 MacCorkle Avenue, SE</t>
  </si>
  <si>
    <t>Charleston, WV 25304</t>
  </si>
  <si>
    <t>West Virginia Housing Development Fund</t>
  </si>
  <si>
    <t>Award Notices Issued by WVHDF</t>
  </si>
  <si>
    <t>Affordable Housing Fund Program (AHFP)</t>
  </si>
  <si>
    <t>The West Virginia Housing Development Fund is an Equal Housing Opportunity Lender</t>
  </si>
  <si>
    <t>RFP Announcement by WVHDF</t>
  </si>
  <si>
    <t>Time Deadline</t>
  </si>
  <si>
    <t>Predevelopment</t>
  </si>
  <si>
    <t>Permanent Gap Financing</t>
  </si>
  <si>
    <t>Organizational Technical Assistance</t>
  </si>
  <si>
    <t>Housing Counseling</t>
  </si>
  <si>
    <t>Loan Product (Activity)</t>
  </si>
  <si>
    <t>Project Name:</t>
  </si>
  <si>
    <t>Describe how these funds will support your housing counseling efforts and further the mission;</t>
  </si>
  <si>
    <t>Has the applicant been on HUD's Excluded Parties list in the past?</t>
  </si>
  <si>
    <t>Contact Phone #(s):</t>
  </si>
  <si>
    <t>Contact Email Address(es):</t>
  </si>
  <si>
    <t>Site Size (Acres):</t>
  </si>
  <si>
    <t>1a</t>
  </si>
  <si>
    <t>1c</t>
  </si>
  <si>
    <t>2a</t>
  </si>
  <si>
    <t>2b</t>
  </si>
  <si>
    <t>2c</t>
  </si>
  <si>
    <t>2d</t>
  </si>
  <si>
    <t>3a</t>
  </si>
  <si>
    <t>3b</t>
  </si>
  <si>
    <t>3c</t>
  </si>
  <si>
    <t>4a</t>
  </si>
  <si>
    <t>4b</t>
  </si>
  <si>
    <t>4c</t>
  </si>
  <si>
    <t>Contractor estimate only; changes to bid/quote anticipated</t>
  </si>
  <si>
    <t>Date</t>
  </si>
  <si>
    <t>Describe the type of work/services to be provided to the owner-occupied single family homes;</t>
  </si>
  <si>
    <t>Describe the selection process your organization follows to engage services to each homeowner;</t>
  </si>
  <si>
    <t>Is Demolition required?</t>
  </si>
  <si>
    <t>Any Commercial Space?</t>
  </si>
  <si>
    <t>If yes, total commercial square feet?</t>
  </si>
  <si>
    <t>Type of Development:</t>
  </si>
  <si>
    <t>Will relocation be required?</t>
  </si>
  <si>
    <t>Yes</t>
  </si>
  <si>
    <t>No</t>
  </si>
  <si>
    <r>
      <t>Required Attachment:</t>
    </r>
    <r>
      <rPr>
        <sz val="12"/>
        <rFont val="Calibri"/>
        <family val="2"/>
        <scheme val="minor"/>
      </rPr>
      <t xml:space="preserve"> If yes, provide evidence the organization is a HUD Counseling Agency.</t>
    </r>
  </si>
  <si>
    <t>5a</t>
  </si>
  <si>
    <t>5b</t>
  </si>
  <si>
    <t>Amount Requested:</t>
  </si>
  <si>
    <t>greater than five (5) projects</t>
  </si>
  <si>
    <t>2-4 projects</t>
  </si>
  <si>
    <t>This will be the first project</t>
  </si>
  <si>
    <t>1 project</t>
  </si>
  <si>
    <t>Does the amount requested exceed the maximum limit of $10,000?</t>
  </si>
  <si>
    <t>Housing Counseling Amount Requested:</t>
  </si>
  <si>
    <t>Contact Darlene King at Dking@wvhdf.com or 304-391-8673 for questions about this RFP.</t>
  </si>
  <si>
    <t>Appraisal</t>
  </si>
  <si>
    <t>Environmental Assessment</t>
  </si>
  <si>
    <t>Engineering Fees</t>
  </si>
  <si>
    <t>Architect Fees</t>
  </si>
  <si>
    <t>Survey</t>
  </si>
  <si>
    <t>Zoning/Rezoning Approval Fees</t>
  </si>
  <si>
    <t>Marketing Study</t>
  </si>
  <si>
    <t>Soil Testing</t>
  </si>
  <si>
    <t>Funding Amount</t>
  </si>
  <si>
    <t>Status of Application</t>
  </si>
  <si>
    <t>Total Sources</t>
  </si>
  <si>
    <t xml:space="preserve">Sources of Funding </t>
  </si>
  <si>
    <t>Total Anticipated Costs</t>
  </si>
  <si>
    <t>Consultant</t>
  </si>
  <si>
    <t>Architect</t>
  </si>
  <si>
    <t>Appraiser</t>
  </si>
  <si>
    <t>Surveyor</t>
  </si>
  <si>
    <t>Engineer Environmental</t>
  </si>
  <si>
    <t>Hard Construction Costs</t>
  </si>
  <si>
    <t>Soft Costs</t>
  </si>
  <si>
    <t>All proposals will be reviewed to ensure that they are consistent with the objectives of the AHFP and that the feasibility and capacity of the applicant and proposed project are sufficient. Proposals are reviewed, scored and selected on a competitive basis based on the criteria set forth in the RFP.</t>
  </si>
  <si>
    <t>Describe the housing that will be developed or rehabilitated;</t>
  </si>
  <si>
    <t>Include any positive or negative site characteristics (examples include but are not limited to proximity to shopping, schools, transportation and medical services, railroad tracks/crossings, airports and flood zones);</t>
  </si>
  <si>
    <t>Provide a broad overview of the project, including the purpose and need for the project;</t>
  </si>
  <si>
    <t>Describe the need for housing counseling assistance in the county or counties that you serve;</t>
  </si>
  <si>
    <t>Minimum Avail.*</t>
  </si>
  <si>
    <t>The property is owned by the applicant;</t>
  </si>
  <si>
    <t>Purchase Agreement (current);</t>
  </si>
  <si>
    <t>Purchase Option Agreement (current);</t>
  </si>
  <si>
    <t>Housing Counseling Activity</t>
  </si>
  <si>
    <t>The applicant has leveraged other funding sources for their housing counseling program.</t>
  </si>
  <si>
    <t>Narrative Score (WVHDF)</t>
  </si>
  <si>
    <t>Maximum 75</t>
  </si>
  <si>
    <t>1b</t>
  </si>
  <si>
    <t>B.</t>
  </si>
  <si>
    <t>C.</t>
  </si>
  <si>
    <t>A.</t>
  </si>
  <si>
    <t>Explain if there are any residents currently living on the property and any plans for relocation;</t>
  </si>
  <si>
    <t>Anticipated Cost</t>
  </si>
  <si>
    <t>Explain if there are any residents currently living on the property and plans for relocation;</t>
  </si>
  <si>
    <t>Courses</t>
  </si>
  <si>
    <t>Pre-Purchase Homeownership Education (HO229)</t>
  </si>
  <si>
    <t>Financial Capability (HO208, HO208el, HO209rq, HO310)</t>
  </si>
  <si>
    <t>Post Purchase Homeownership Education (HO247)</t>
  </si>
  <si>
    <t>Homeownership Counseling (HO250, HO109, HO109el)</t>
  </si>
  <si>
    <t>Foreclosure Intervention &amp; Default Counseling (HO345rq, HO307)</t>
  </si>
  <si>
    <t>Homeownership Counseling for Program Manager and Executive Director (HO360)</t>
  </si>
  <si>
    <t>Total Number of Staff that have any of the certifications listed above:</t>
  </si>
  <si>
    <t>The WVHDF reserves the right to accept or reject any application at its sole discretion.</t>
  </si>
  <si>
    <t>Due Dates</t>
  </si>
  <si>
    <t>Tax ID or EIN # / DUNS# (if one):</t>
  </si>
  <si>
    <t>D.</t>
  </si>
  <si>
    <t>E.</t>
  </si>
  <si>
    <t>F.</t>
  </si>
  <si>
    <t>INTRODUCTION</t>
  </si>
  <si>
    <t>*The minimum available amounts for each product will be adjusted at the sole discretion of the WVHDF based on funding availability and the quantity and quality of applications received.</t>
  </si>
  <si>
    <t>Pre-applicant Conference Call**</t>
  </si>
  <si>
    <t>Application Fees Due to WVHDF*</t>
  </si>
  <si>
    <t>Final Applications Due to WVHDF*</t>
  </si>
  <si>
    <t>RFP DEADLINES</t>
  </si>
  <si>
    <t>Deadline Weekday</t>
  </si>
  <si>
    <t>Pre-applications Due to WVHDF*</t>
  </si>
  <si>
    <t>G.</t>
  </si>
  <si>
    <t>Does a third party accounting firm audit your organization's financial statements each year?</t>
  </si>
  <si>
    <t>Applicant's Legal Name:</t>
  </si>
  <si>
    <t>Applicant's Full Principal Office Address:</t>
  </si>
  <si>
    <r>
      <t>Applicant's Full Mailing</t>
    </r>
    <r>
      <rPr>
        <b/>
        <sz val="12"/>
        <rFont val="Calibri"/>
        <family val="2"/>
        <scheme val="minor"/>
      </rPr>
      <t xml:space="preserve"> </t>
    </r>
    <r>
      <rPr>
        <sz val="12"/>
        <rFont val="Calibri"/>
        <family val="2"/>
        <scheme val="minor"/>
      </rPr>
      <t>Address:</t>
    </r>
  </si>
  <si>
    <t>Loan Amount Requested:</t>
  </si>
  <si>
    <t>Attorney</t>
  </si>
  <si>
    <t>Click on shaded cells to activate drop down menus.  If no drop down menu, type your answer. Backspace to delete your answer.</t>
  </si>
  <si>
    <t>Is the project over funded?</t>
  </si>
  <si>
    <t>Is the project under funded?</t>
  </si>
  <si>
    <t>Edit and/or add titles to be applicable to your project.</t>
  </si>
  <si>
    <t>Other (type role title here)</t>
  </si>
  <si>
    <t>Click on shaded cells to activate drop down menu. Choose True or False. Backspace to clear answer.</t>
  </si>
  <si>
    <t>Maximum includes a score of the full 15 points for Narrative</t>
  </si>
  <si>
    <r>
      <rPr>
        <b/>
        <sz val="12"/>
        <rFont val="Calibri"/>
        <family val="2"/>
        <scheme val="minor"/>
      </rPr>
      <t>PURPOSE:</t>
    </r>
    <r>
      <rPr>
        <sz val="12"/>
        <rFont val="Calibri"/>
        <family val="2"/>
        <scheme val="minor"/>
      </rPr>
      <t xml:space="preserve">  To provide funds to assist with organizational technical assistance matters (e.g., professional development, training, CNAs, short-term contract employee costs and consultant costs)</t>
    </r>
  </si>
  <si>
    <t>AFFORDABLE HOUSING FUND PROGRAM (AHFP) REQUEST FOR PROPOSAL INSTRUCTIONS</t>
  </si>
  <si>
    <r>
      <t xml:space="preserve">ELIGIBILITY: </t>
    </r>
    <r>
      <rPr>
        <sz val="12"/>
        <rFont val="Calibri"/>
        <family val="2"/>
        <scheme val="minor"/>
      </rPr>
      <t xml:space="preserve"> The following questions will be considered when determining each applicant's eligibility.  For more information on applicant eligibility, please refer to the AHF program guide on our website that is available with this RFP.</t>
    </r>
  </si>
  <si>
    <t>Total</t>
  </si>
  <si>
    <t xml:space="preserve">Total </t>
  </si>
  <si>
    <r>
      <t xml:space="preserve">Total Anticipated Project Costs and Sources of Funding should match unless the overall project is over or under funded.  If you have a funding source commitment where only a portion of the award will be used for this project, enter only the amount you will use to fund this project.  Upload a copy of the commitments with your application as required.  </t>
    </r>
    <r>
      <rPr>
        <b/>
        <i/>
        <sz val="12"/>
        <rFont val="Calibri"/>
        <family val="2"/>
        <scheme val="minor"/>
      </rPr>
      <t>See Required Attachments tab at the end of this workbook.</t>
    </r>
  </si>
  <si>
    <t>Maximum includes full 25 points for Narrative</t>
  </si>
  <si>
    <r>
      <t xml:space="preserve">Technical Assistance Activity </t>
    </r>
    <r>
      <rPr>
        <sz val="12"/>
        <rFont val="Calibri"/>
        <family val="2"/>
        <scheme val="minor"/>
      </rPr>
      <t>(type in each activity)</t>
    </r>
  </si>
  <si>
    <t>Type answers below</t>
  </si>
  <si>
    <t>Click on shaded cells to activate drop down menu arrow to right of box.  Backspace to clear answer.</t>
  </si>
  <si>
    <t>Click on shaded cells to activate drop down menu.  Backspace to clear answer.</t>
  </si>
  <si>
    <r>
      <rPr>
        <b/>
        <sz val="12"/>
        <rFont val="Calibri"/>
        <family val="2"/>
        <scheme val="minor"/>
      </rPr>
      <t xml:space="preserve">PURPOSE:  </t>
    </r>
    <r>
      <rPr>
        <sz val="12"/>
        <rFont val="Calibri"/>
        <family val="2"/>
        <scheme val="minor"/>
      </rPr>
      <t>To provide funds for housing counseling to be provided by certified housing counselors and for training costs associated with housing counseling certifications.</t>
    </r>
  </si>
  <si>
    <t>Type Staff Name(s) &amp; Certificate Expire dates</t>
  </si>
  <si>
    <t>Maximum includes a score of the full 25 points for Narrative</t>
  </si>
  <si>
    <t>1. Is the organization certified as a HUD Counseling Agency? (25)</t>
  </si>
  <si>
    <t>3. Organizational Capacity-Leverage (15)</t>
  </si>
  <si>
    <t xml:space="preserve">Financing Application                                      </t>
  </si>
  <si>
    <t>Request For Proposals (RFP)</t>
  </si>
  <si>
    <t>Type answers for costs. Choose status from drop down menus.  Backspace to clear answer.</t>
  </si>
  <si>
    <r>
      <t xml:space="preserve">Contact Name </t>
    </r>
    <r>
      <rPr>
        <i/>
        <sz val="12"/>
        <rFont val="Calibri"/>
        <family val="2"/>
        <scheme val="minor"/>
      </rPr>
      <t>(type answer)</t>
    </r>
  </si>
  <si>
    <r>
      <t xml:space="preserve">Organization Name </t>
    </r>
    <r>
      <rPr>
        <i/>
        <sz val="12"/>
        <rFont val="Calibri"/>
        <family val="2"/>
        <scheme val="minor"/>
      </rPr>
      <t>(type answer)</t>
    </r>
  </si>
  <si>
    <t>Organizational Technical Assistance Amount Requested:</t>
  </si>
  <si>
    <t>Hard Costs</t>
  </si>
  <si>
    <t>Land</t>
  </si>
  <si>
    <t>Earthwork</t>
  </si>
  <si>
    <t>Acquisition</t>
  </si>
  <si>
    <t>Survey Costs</t>
  </si>
  <si>
    <t>Architectural</t>
  </si>
  <si>
    <t>Engineering</t>
  </si>
  <si>
    <t>Roads, Walks, and Paving</t>
  </si>
  <si>
    <t>Lawns and Plantings</t>
  </si>
  <si>
    <t>Market Study</t>
  </si>
  <si>
    <t>Environmental Reports</t>
  </si>
  <si>
    <t>Other</t>
  </si>
  <si>
    <t>Title and Recording</t>
  </si>
  <si>
    <t>Total On-site Improvements</t>
  </si>
  <si>
    <t>Construction Insurance</t>
  </si>
  <si>
    <t>Hard Construction/Building</t>
  </si>
  <si>
    <t>Construction Interest</t>
  </si>
  <si>
    <t>Concrete</t>
  </si>
  <si>
    <t>Construction Loan Fees</t>
  </si>
  <si>
    <t>Masonry</t>
  </si>
  <si>
    <t>Permanent Loan Fees</t>
  </si>
  <si>
    <t>Metals</t>
  </si>
  <si>
    <t>Rent-up Costs/Marketing</t>
  </si>
  <si>
    <t>Rough Carpentry</t>
  </si>
  <si>
    <t>Legal Fees</t>
  </si>
  <si>
    <t>Finish Carpentry</t>
  </si>
  <si>
    <t>Accounting Fees</t>
  </si>
  <si>
    <t>Insulation</t>
  </si>
  <si>
    <t>Soft Cost Contingency</t>
  </si>
  <si>
    <t>Roofing</t>
  </si>
  <si>
    <t>Developer Fee</t>
  </si>
  <si>
    <t>Sheet Metal</t>
  </si>
  <si>
    <t>Capital Needs Assessment Fee</t>
  </si>
  <si>
    <t>Doors</t>
  </si>
  <si>
    <t>Permits</t>
  </si>
  <si>
    <t>Windows</t>
  </si>
  <si>
    <t>Taxes</t>
  </si>
  <si>
    <t>Drywall</t>
  </si>
  <si>
    <t xml:space="preserve">Other </t>
  </si>
  <si>
    <t>Acoustical</t>
  </si>
  <si>
    <t>Resilient Flooring</t>
  </si>
  <si>
    <t>Painting/Decorating</t>
  </si>
  <si>
    <t>Total Soft Costs</t>
  </si>
  <si>
    <t>Specialties</t>
  </si>
  <si>
    <t>Cabinets</t>
  </si>
  <si>
    <t>Appliances</t>
  </si>
  <si>
    <t>Blinds/Shades</t>
  </si>
  <si>
    <t>Carpets</t>
  </si>
  <si>
    <t>Special Construction</t>
  </si>
  <si>
    <t>Elevators</t>
  </si>
  <si>
    <t>Plumbing and Hot Water</t>
  </si>
  <si>
    <t>Heat, Air and Ventilation</t>
  </si>
  <si>
    <t>Electrical</t>
  </si>
  <si>
    <t>Subtotal</t>
  </si>
  <si>
    <t>Contractor General Requirements</t>
  </si>
  <si>
    <t>Contractor Overhead</t>
  </si>
  <si>
    <t>Contractor Profit</t>
  </si>
  <si>
    <t>Total Hard Construction Costs</t>
  </si>
  <si>
    <t>Applicant's organizational Strategic Plan / Long Term Plan</t>
  </si>
  <si>
    <t>Submitted</t>
  </si>
  <si>
    <t>Provide historic performance data on number of persons counseled in the past 24 months;</t>
  </si>
  <si>
    <t>Provide the anticipated number of clients that will receive housing counseling assistance from your organization in the next 18 months.</t>
  </si>
  <si>
    <t>Day</t>
  </si>
  <si>
    <r>
      <rPr>
        <b/>
        <sz val="12"/>
        <rFont val="Calibri"/>
        <family val="2"/>
        <scheme val="minor"/>
      </rPr>
      <t>PURPOSE</t>
    </r>
    <r>
      <rPr>
        <sz val="12"/>
        <rFont val="Calibri"/>
        <family val="2"/>
        <scheme val="minor"/>
      </rPr>
      <t xml:space="preserve">:  </t>
    </r>
  </si>
  <si>
    <r>
      <rPr>
        <b/>
        <sz val="12"/>
        <rFont val="Calibri"/>
        <family val="2"/>
        <scheme val="minor"/>
      </rPr>
      <t>FUNDING LIMIT</t>
    </r>
    <r>
      <rPr>
        <sz val="12"/>
        <rFont val="Calibri"/>
        <family val="2"/>
        <scheme val="minor"/>
      </rPr>
      <t>:</t>
    </r>
    <r>
      <rPr>
        <sz val="12"/>
        <color rgb="FF0070C0"/>
        <rFont val="Calibri"/>
        <family val="2"/>
        <scheme val="minor"/>
      </rPr>
      <t xml:space="preserve"> </t>
    </r>
  </si>
  <si>
    <r>
      <rPr>
        <b/>
        <sz val="12"/>
        <rFont val="Calibri"/>
        <family val="2"/>
        <scheme val="minor"/>
      </rPr>
      <t>TERMS</t>
    </r>
    <r>
      <rPr>
        <sz val="12"/>
        <rFont val="Calibri"/>
        <family val="2"/>
        <scheme val="minor"/>
      </rPr>
      <t xml:space="preserve">:  </t>
    </r>
  </si>
  <si>
    <t xml:space="preserve">PURPOSE:  </t>
  </si>
  <si>
    <r>
      <t>FUNDING LIMIT:</t>
    </r>
    <r>
      <rPr>
        <b/>
        <sz val="12"/>
        <color rgb="FF0070C0"/>
        <rFont val="Calibri"/>
        <family val="2"/>
        <scheme val="minor"/>
      </rPr>
      <t xml:space="preserve">  </t>
    </r>
  </si>
  <si>
    <t xml:space="preserve">TERMS: </t>
  </si>
  <si>
    <t>To provide permanent gap financing for new or rehab projects - homeownership or rental (may include expenses such as acquisition and demolition)</t>
  </si>
  <si>
    <r>
      <rPr>
        <b/>
        <sz val="12"/>
        <rFont val="Calibri"/>
        <family val="2"/>
        <scheme val="minor"/>
      </rPr>
      <t>FUNDING LIMIT</t>
    </r>
    <r>
      <rPr>
        <sz val="12"/>
        <rFont val="Calibri"/>
        <family val="2"/>
        <scheme val="minor"/>
      </rPr>
      <t xml:space="preserve">: </t>
    </r>
  </si>
  <si>
    <r>
      <rPr>
        <b/>
        <sz val="12"/>
        <rFont val="Calibri"/>
        <family val="2"/>
        <scheme val="minor"/>
      </rPr>
      <t>FUNDING LIMITS</t>
    </r>
    <r>
      <rPr>
        <sz val="12"/>
        <rFont val="Calibri"/>
        <family val="2"/>
        <scheme val="minor"/>
      </rPr>
      <t xml:space="preserve">: </t>
    </r>
  </si>
  <si>
    <t>To provide funds for predevelopment costs related to the development of affordable housing (e.g., market studies, architectural and engineering costs, surveys, environmental studies, etc.) The loan must be repaid only if the project is selected to receive Low-Income Housing Tax Credits (or other tax incentive credits/funds).</t>
  </si>
  <si>
    <t xml:space="preserve">PURPOSE: </t>
  </si>
  <si>
    <t>Other (type)</t>
  </si>
  <si>
    <t>Total Predevelopment Costs</t>
  </si>
  <si>
    <t xml:space="preserve">IRS EIN Dept. of Treasury </t>
  </si>
  <si>
    <t xml:space="preserve">Ten (10) bonus points are offered for projects that can evidence a minimum of 25% of the total units associated with the project will include project-based rental assistance (PBRA) from a qualified third party such as HUD and housing authorities. </t>
  </si>
  <si>
    <t>Ten (10) bonus points are offered for projects that can evidence 100% match of funds to the amount requested.</t>
  </si>
  <si>
    <t>Total Development Costs</t>
  </si>
  <si>
    <t>Describe how the organization acquires the required housing counseling certifications for the various types of certificates and any future</t>
  </si>
  <si>
    <t>Other Housing Counseling Certifications received that allow your organization to perform housing counseling services</t>
  </si>
  <si>
    <t>** Pre-applicants are encouraged to attend the non-mandatory Pre-applicant Conference Call.  After the pre-application deadline, all eligible pre-applicants will receive an invitation to the conference call.</t>
  </si>
  <si>
    <t>PERMANENT GAP RENTAL AND HOMEOWNERSHIP SCORING CRITERIA</t>
  </si>
  <si>
    <r>
      <t xml:space="preserve"> SCORE YOUR PROJECT / </t>
    </r>
    <r>
      <rPr>
        <b/>
        <u/>
        <sz val="12"/>
        <rFont val="Calibri"/>
        <family val="2"/>
        <scheme val="minor"/>
      </rPr>
      <t>ANSWER ALL</t>
    </r>
    <r>
      <rPr>
        <b/>
        <sz val="12"/>
        <rFont val="Calibri"/>
        <family val="2"/>
        <scheme val="minor"/>
      </rPr>
      <t xml:space="preserve">  / CHOOSE TRUE OR FALSE - NO MORE THAN ONE "TRUE" PER SECTION</t>
    </r>
  </si>
  <si>
    <r>
      <t>REQUIRED ATTACHMENTS:</t>
    </r>
    <r>
      <rPr>
        <sz val="12"/>
        <rFont val="Calibri"/>
        <family val="2"/>
        <scheme val="minor"/>
      </rPr>
      <t xml:space="preserve"> Narrative</t>
    </r>
    <r>
      <rPr>
        <b/>
        <sz val="12"/>
        <rFont val="Calibri"/>
        <family val="2"/>
        <scheme val="minor"/>
      </rPr>
      <t xml:space="preserve"> </t>
    </r>
    <r>
      <rPr>
        <sz val="12"/>
        <rFont val="Calibri"/>
        <family val="2"/>
        <scheme val="minor"/>
      </rPr>
      <t>and outline of expected training costs and courses to be funded with these funds, if awarded.</t>
    </r>
  </si>
  <si>
    <t>HOUSING COUNSELING ASSISTANCE DETAILS &amp; NARRATIVE REQUIREMENTS</t>
  </si>
  <si>
    <t>HOUSING COUNSELING SCORING CRITERIA</t>
  </si>
  <si>
    <r>
      <t xml:space="preserve">2. Are any staff members currently NCHEC certified (non-expired certification) in </t>
    </r>
    <r>
      <rPr>
        <b/>
        <i/>
        <sz val="12"/>
        <rFont val="Calibri"/>
        <family val="2"/>
        <scheme val="minor"/>
      </rPr>
      <t>any</t>
    </r>
    <r>
      <rPr>
        <b/>
        <sz val="12"/>
        <rFont val="Calibri"/>
        <family val="2"/>
        <scheme val="minor"/>
      </rPr>
      <t xml:space="preserve"> of the following courses that certify housing counseling? (10) - Answer and complete the below chart.</t>
    </r>
  </si>
  <si>
    <t>Does the amount requested exceed the maximum limit of $15,000?</t>
  </si>
  <si>
    <t>Organization's Executive Director or President</t>
  </si>
  <si>
    <t>Main Contact Names &amp; Titles:</t>
  </si>
  <si>
    <t>Important:  Please Read</t>
  </si>
  <si>
    <r>
      <t xml:space="preserve">Status of Application </t>
    </r>
    <r>
      <rPr>
        <b/>
        <i/>
        <sz val="9"/>
        <rFont val="Calibri"/>
        <family val="2"/>
        <scheme val="minor"/>
      </rPr>
      <t>(click cell to activate the drop down menu)</t>
    </r>
  </si>
  <si>
    <t xml:space="preserve">Sources of Funding                                    </t>
  </si>
  <si>
    <t>Amount Requested</t>
  </si>
  <si>
    <t>Do you want 5% of your award to be used for administrative costs? Choose One. Click cell to the right for drop down:</t>
  </si>
  <si>
    <t>All Products: 5% of the award may be budgeted for administrative costs.  This 5% will be released once 95% of awarded funds are expended.</t>
  </si>
  <si>
    <t xml:space="preserve">Hard Cost Contingency </t>
  </si>
  <si>
    <t xml:space="preserve">Do you want 5% of your award to be used for administrative costs? Choose One. </t>
  </si>
  <si>
    <r>
      <rPr>
        <b/>
        <sz val="11"/>
        <rFont val="Calibri"/>
        <family val="2"/>
        <scheme val="minor"/>
      </rPr>
      <t>PARAMETERS:</t>
    </r>
    <r>
      <rPr>
        <sz val="11"/>
        <rFont val="Calibri"/>
        <family val="2"/>
        <scheme val="minor"/>
      </rPr>
      <t xml:space="preserve">  Not to exceed $15,000 to be reimbursed at a rate not to exceed $200 per client. Training costs are to be associated with required housing counseling certifications.</t>
    </r>
  </si>
  <si>
    <r>
      <t xml:space="preserve">Does the applicant have unresolved material audit findings, particularly related to funds management or compliance with federal program requirements, </t>
    </r>
    <r>
      <rPr>
        <i/>
        <sz val="12"/>
        <rFont val="Calibri"/>
        <family val="2"/>
        <scheme val="minor"/>
      </rPr>
      <t>during the most recent three-year period?</t>
    </r>
  </si>
  <si>
    <r>
      <t xml:space="preserve">Is the applicant organization currently on HUD's Excluded Parties list? </t>
    </r>
    <r>
      <rPr>
        <u/>
        <sz val="12"/>
        <color rgb="FF0070C0"/>
        <rFont val="Calibri"/>
        <family val="2"/>
        <scheme val="minor"/>
      </rPr>
      <t>https://www.sam.gov/SAM/pages/public/searchRecords/search.jsf</t>
    </r>
  </si>
  <si>
    <t xml:space="preserve">Signature and Title </t>
  </si>
  <si>
    <r>
      <t xml:space="preserve">Main application:  </t>
    </r>
    <r>
      <rPr>
        <sz val="12"/>
        <rFont val="Calibri"/>
        <family val="2"/>
        <scheme val="minor"/>
      </rPr>
      <t>Upload signed/dated version of this tab for all products to your Procorem work-center with the main application by the deadline.  See instructions tab for more information on how and when the work-center will be created.</t>
    </r>
  </si>
  <si>
    <t>Permanent Gap Financing:  Homeownership</t>
  </si>
  <si>
    <t>Permanent Gap Financing:  Rental</t>
  </si>
  <si>
    <t xml:space="preserve">Contact Name </t>
  </si>
  <si>
    <r>
      <t>Organization Name</t>
    </r>
    <r>
      <rPr>
        <sz val="10"/>
        <rFont val="Calibri"/>
        <family val="2"/>
        <scheme val="minor"/>
      </rPr>
      <t xml:space="preserve"> </t>
    </r>
  </si>
  <si>
    <t>Total # of units (all types):</t>
  </si>
  <si>
    <t xml:space="preserve">Does cell C18 Hard Costs match C61 Total Hard Costs? </t>
  </si>
  <si>
    <t>PREDEVELOPMENT SITE 1 DETAILS</t>
  </si>
  <si>
    <t>PREDEVELOPMENT SITE 1 SCORING CRITERIA</t>
  </si>
  <si>
    <t>PREDEVELOPMENT SITE 1 BUDGET / DEVELOPMENT TEAM</t>
  </si>
  <si>
    <t>Counselor Certificate Trainings</t>
  </si>
  <si>
    <t>Direct Housing Counseling</t>
  </si>
  <si>
    <t>Signed Pre-application pages (2)</t>
  </si>
  <si>
    <t>PERMANENT GAP BUDGET / DEVELOPMENT TEAM</t>
  </si>
  <si>
    <t>PERMANENT GAP BUDGET (Itemized)</t>
  </si>
  <si>
    <t xml:space="preserve">ORGANIZATIONAL TECHNICAL ASSISTANCE BUDGET </t>
  </si>
  <si>
    <t>HOUSING COUNSELING BUDGET</t>
  </si>
  <si>
    <t>Lease Agreement with owner and applicant;</t>
  </si>
  <si>
    <t>The applicant has not yet gained site control;</t>
  </si>
  <si>
    <t>If AHF funds will be used for contingency, only 20% of the award can be used for this purpose.</t>
  </si>
  <si>
    <t>TAX ID</t>
  </si>
  <si>
    <t>DUNS</t>
  </si>
  <si>
    <t xml:space="preserve">5% of the award may be budgeted for administrative costs.  This 5% will be released once 95% of awarded funds are expended. </t>
  </si>
  <si>
    <t>Do you want a percentage of your award to be reserved for hard/soft contingency costs? Choose One. Click cell to the right for drop down:</t>
  </si>
  <si>
    <t xml:space="preserve">Does cell F18 Soft Costs match F43 Total Soft Costs? </t>
  </si>
  <si>
    <r>
      <t xml:space="preserve">Signature and Title </t>
    </r>
    <r>
      <rPr>
        <i/>
        <sz val="12"/>
        <rFont val="Calibri"/>
        <family val="2"/>
        <scheme val="minor"/>
      </rPr>
      <t xml:space="preserve"> </t>
    </r>
  </si>
  <si>
    <r>
      <rPr>
        <b/>
        <sz val="12"/>
        <rFont val="Calibri"/>
        <family val="2"/>
        <scheme val="minor"/>
      </rPr>
      <t xml:space="preserve">  Overall total development costs:</t>
    </r>
    <r>
      <rPr>
        <sz val="12"/>
        <rFont val="Calibri"/>
        <family val="2"/>
        <scheme val="minor"/>
      </rPr>
      <t xml:space="preserve">  Enter all itemized amounts known to date.  Use the "other" fields to add line-items specific to your own budget. </t>
    </r>
  </si>
  <si>
    <r>
      <rPr>
        <b/>
        <sz val="12"/>
        <color theme="1"/>
        <rFont val="Calibri"/>
        <family val="2"/>
        <scheme val="minor"/>
      </rPr>
      <t xml:space="preserve">Mark X </t>
    </r>
    <r>
      <rPr>
        <sz val="12"/>
        <color theme="1"/>
        <rFont val="Calibri"/>
        <family val="2"/>
        <scheme val="minor"/>
      </rPr>
      <t>on all attachments you are including in your application submission. If you are not including, provide a statement of reason.</t>
    </r>
  </si>
  <si>
    <t>Please provide a broad overview of the project, including the purpose and need for the project;</t>
  </si>
  <si>
    <t xml:space="preserve">Application fees can be consolidated into one check for all products. </t>
  </si>
  <si>
    <t xml:space="preserve">Five (5) bonus points are offered if the project plans to self-subsidize a similar PBRA as described above, and can evidence the financial capacity to provide such subsidy.  A commitment letter from the applicant must be provided that clearly outlines the type of subsidy and amount of assistance. </t>
  </si>
  <si>
    <t>Feasibility Study</t>
  </si>
  <si>
    <t>On-Site Improvements</t>
  </si>
  <si>
    <t>On-site Utilities</t>
  </si>
  <si>
    <t>Describe how the organization would be affected if these funds were not available;</t>
  </si>
  <si>
    <t>Audited Financial Statements - most recent three years (if the most recent year's audit is not completed, provide company prepared through end of prior year and YTD)</t>
  </si>
  <si>
    <t xml:space="preserve"> RFP 1 2023 AHFP </t>
  </si>
  <si>
    <t>Friday</t>
  </si>
  <si>
    <t>No Later Than Friday</t>
  </si>
  <si>
    <t>On or Before Friday</t>
  </si>
  <si>
    <t>4:00 p.m.</t>
  </si>
  <si>
    <t>Time TBD - meeting information will be  emailed to all pre-applicants.</t>
  </si>
  <si>
    <r>
      <t>MAIN APPLICATION</t>
    </r>
    <r>
      <rPr>
        <sz val="20"/>
        <rFont val="Calibri"/>
        <family val="2"/>
        <scheme val="minor"/>
      </rPr>
      <t xml:space="preserve"> </t>
    </r>
  </si>
  <si>
    <r>
      <t>APPLICATION FEES</t>
    </r>
    <r>
      <rPr>
        <b/>
        <u/>
        <sz val="14"/>
        <color rgb="FF0070C0"/>
        <rFont val="Calibri"/>
        <family val="2"/>
        <scheme val="minor"/>
      </rPr>
      <t xml:space="preserve"> </t>
    </r>
  </si>
  <si>
    <t>Attn:  Multifamily / AHFP RFP 1 2023</t>
  </si>
  <si>
    <r>
      <rPr>
        <b/>
        <sz val="12"/>
        <rFont val="Calibri"/>
        <family val="2"/>
        <scheme val="minor"/>
      </rPr>
      <t>B.</t>
    </r>
    <r>
      <rPr>
        <sz val="12"/>
        <rFont val="Calibri"/>
        <family val="2"/>
        <scheme val="minor"/>
      </rPr>
      <t xml:space="preserve">  Complete all information that corresponds with each loan product for which you have pre-applied.  There are multiple tabs per product to complete.  Login to Procorem and upload all completed pages in excel or PDF format along with all required attachments named and numbered according to the tab titled REQUIRED ATTACHMENTS (last tab in workbook).</t>
    </r>
  </si>
  <si>
    <r>
      <rPr>
        <b/>
        <sz val="12"/>
        <rFont val="Calibri"/>
        <family val="2"/>
        <scheme val="minor"/>
      </rPr>
      <t>A.</t>
    </r>
    <r>
      <rPr>
        <sz val="12"/>
        <rFont val="Calibri"/>
        <family val="2"/>
        <scheme val="minor"/>
      </rPr>
      <t xml:space="preserve">  This workbook has multiple tabs.  Complete the tabs titled Applicant-4 (Pre-App Pg. 1)</t>
    </r>
    <r>
      <rPr>
        <i/>
        <sz val="12"/>
        <rFont val="Calibri"/>
        <family val="2"/>
        <scheme val="minor"/>
      </rPr>
      <t xml:space="preserve"> and </t>
    </r>
    <r>
      <rPr>
        <sz val="12"/>
        <rFont val="Calibri"/>
        <family val="2"/>
        <scheme val="minor"/>
      </rPr>
      <t>ALTS-5 (Pre-App Pg. 2).  Put an X next to each product and enter the total amounts requested for products which you will be applying.</t>
    </r>
    <r>
      <rPr>
        <b/>
        <u/>
        <sz val="12"/>
        <rFont val="Calibri"/>
        <family val="2"/>
        <scheme val="minor"/>
      </rPr>
      <t xml:space="preserve"> </t>
    </r>
    <r>
      <rPr>
        <b/>
        <i/>
        <u/>
        <sz val="12"/>
        <rFont val="Calibri"/>
        <family val="2"/>
        <scheme val="minor"/>
      </rPr>
      <t xml:space="preserve">Sign, date and email both pre-application pages (yellow tabs) to </t>
    </r>
    <r>
      <rPr>
        <b/>
        <i/>
        <u/>
        <sz val="12"/>
        <color rgb="FF0070C0"/>
        <rFont val="Calibri"/>
        <family val="2"/>
        <scheme val="minor"/>
      </rPr>
      <t xml:space="preserve">RFP@wvhdf.com </t>
    </r>
    <r>
      <rPr>
        <b/>
        <i/>
        <u/>
        <sz val="12"/>
        <rFont val="Calibri"/>
        <family val="2"/>
        <scheme val="minor"/>
      </rPr>
      <t>no later than the deadline date listed in chart above.</t>
    </r>
  </si>
  <si>
    <r>
      <rPr>
        <b/>
        <sz val="12"/>
        <rFont val="Calibri"/>
        <family val="2"/>
        <scheme val="minor"/>
      </rPr>
      <t>B.</t>
    </r>
    <r>
      <rPr>
        <sz val="12"/>
        <rFont val="Calibri"/>
        <family val="2"/>
        <scheme val="minor"/>
      </rPr>
      <t xml:space="preserve">  </t>
    </r>
    <r>
      <rPr>
        <b/>
        <sz val="12"/>
        <rFont val="Calibri"/>
        <family val="2"/>
        <scheme val="minor"/>
      </rPr>
      <t>PROJECT WORK-CENTER CREATION</t>
    </r>
    <r>
      <rPr>
        <sz val="12"/>
        <rFont val="Calibri"/>
        <family val="2"/>
        <scheme val="minor"/>
      </rPr>
      <t xml:space="preserve">:  Once your pre-application pages are received, you will receive an email that will be scheduled to be sent to you from a third party software called Procorem. This message is from WVHDF staff informing you that your project's work-center has been created.  Check your spam/junk folders for the email.  If you already have a password, you do not have to create a new one.  If you have never used Procorem, you will be asked to "JOIN" and create a username and password. </t>
    </r>
  </si>
  <si>
    <t>PRE-APPLICATION</t>
  </si>
  <si>
    <r>
      <rPr>
        <b/>
        <i/>
        <sz val="12"/>
        <rFont val="Calibri"/>
        <family val="2"/>
        <scheme val="minor"/>
      </rPr>
      <t xml:space="preserve">Make checks payable to:  </t>
    </r>
    <r>
      <rPr>
        <i/>
        <sz val="12"/>
        <rFont val="Calibri"/>
        <family val="2"/>
        <scheme val="minor"/>
      </rPr>
      <t xml:space="preserve">West Virginia Housing Development Fund.  </t>
    </r>
    <r>
      <rPr>
        <b/>
        <i/>
        <sz val="12"/>
        <rFont val="Calibri"/>
        <family val="2"/>
        <scheme val="minor"/>
      </rPr>
      <t xml:space="preserve">Insert MEMO: </t>
    </r>
    <r>
      <rPr>
        <i/>
        <sz val="12"/>
        <rFont val="Calibri"/>
        <family val="2"/>
        <scheme val="minor"/>
      </rPr>
      <t xml:space="preserve"> AHFP RFP 1 2023</t>
    </r>
  </si>
  <si>
    <r>
      <t xml:space="preserve">Email executed and dated version of both pre-application pages to </t>
    </r>
    <r>
      <rPr>
        <b/>
        <i/>
        <sz val="14"/>
        <color rgb="FFFF0000"/>
        <rFont val="Calibri"/>
        <family val="2"/>
        <scheme val="minor"/>
      </rPr>
      <t>RFP@wvhdf.com</t>
    </r>
    <r>
      <rPr>
        <b/>
        <sz val="14"/>
        <color rgb="FFFF0000"/>
        <rFont val="Calibri"/>
        <family val="2"/>
        <scheme val="minor"/>
      </rPr>
      <t xml:space="preserve"> by the deadline.</t>
    </r>
  </si>
  <si>
    <r>
      <t xml:space="preserve">ANNUAL LOAN TERM SHEET (ALTS-5) </t>
    </r>
    <r>
      <rPr>
        <b/>
        <sz val="16"/>
        <color rgb="FFFF0000"/>
        <rFont val="Calibri"/>
        <family val="2"/>
        <scheme val="minor"/>
      </rPr>
      <t>(Pre-application pg. 2 of 2)</t>
    </r>
  </si>
  <si>
    <r>
      <t xml:space="preserve">APPLICANT </t>
    </r>
    <r>
      <rPr>
        <b/>
        <sz val="16"/>
        <color rgb="FFFF0000"/>
        <rFont val="Calibri"/>
        <family val="2"/>
        <scheme val="minor"/>
      </rPr>
      <t>(Pre-application pg. 1 of 2)</t>
    </r>
  </si>
  <si>
    <t>Administrative</t>
  </si>
  <si>
    <t xml:space="preserve">WVHDF AHFP 2023 </t>
  </si>
  <si>
    <t>WVHDF AHFP 2023</t>
  </si>
  <si>
    <t>20% of the award may be budgeted for hard/soft contingency costs for unexpected costs.</t>
  </si>
  <si>
    <t>If you chose yes to either question above, these amounts should be itemized in your budget on next page.</t>
  </si>
  <si>
    <t>3d</t>
  </si>
  <si>
    <t>Applicant has executed all construction contracts and is ready to proceed.</t>
  </si>
  <si>
    <t>Mixture of executed contracts, contractor and applicant prepared estimates</t>
  </si>
  <si>
    <t>Applicant estimates only, more work needed to be ready to proceed</t>
  </si>
  <si>
    <t>Project has received firm commitments and/or letters of intent that equal between 20% and 49% of the project's total estimated costs.</t>
  </si>
  <si>
    <t>Project has received firm commitments and/or letters of intent that equal between 5% and 19% of the project's total estimated costs.</t>
  </si>
  <si>
    <t>Project has not received firm commitments and/or letters of intent over 4% of the project's total estimated costs.</t>
  </si>
  <si>
    <t>Project has received firm commitments and/or letters of intent that equal between 50% and 74% of the project's total estimated costs</t>
  </si>
  <si>
    <t>Project has received firm commitments that equal between 75% and 99% of the project's total estimated costs.</t>
  </si>
  <si>
    <t>The applying organization is not contributing any equity to fund any portion of total estimated costs as outlined in the project budget.</t>
  </si>
  <si>
    <t>5c</t>
  </si>
  <si>
    <r>
      <t xml:space="preserve">The applying organization will inject/commit </t>
    </r>
    <r>
      <rPr>
        <i/>
        <u/>
        <sz val="12"/>
        <rFont val="Calibri"/>
        <family val="2"/>
        <scheme val="minor"/>
      </rPr>
      <t>funds</t>
    </r>
    <r>
      <rPr>
        <sz val="12"/>
        <rFont val="Calibri"/>
        <family val="2"/>
        <scheme val="minor"/>
      </rPr>
      <t xml:space="preserve"> equal to 5% of total estimated costs (entire project) into the project. </t>
    </r>
  </si>
  <si>
    <t>HARD COSTS</t>
  </si>
  <si>
    <t>Source 1</t>
  </si>
  <si>
    <t>Source 2</t>
  </si>
  <si>
    <t>Source 3</t>
  </si>
  <si>
    <t>Source 4</t>
  </si>
  <si>
    <t>Source 5</t>
  </si>
  <si>
    <t>Total Hard Costs</t>
  </si>
  <si>
    <t>SOFT COSTS</t>
  </si>
  <si>
    <t>Total Soft &amp; Carrying Costs</t>
  </si>
  <si>
    <t>Total Funding Source Commitments</t>
  </si>
  <si>
    <t>ON-SITE IMPROVEMENTS</t>
  </si>
  <si>
    <t>Other (type name)</t>
  </si>
  <si>
    <t>Total ON SITE IMPROVEMENTS</t>
  </si>
  <si>
    <t>Totals</t>
  </si>
  <si>
    <t>RENTAL</t>
  </si>
  <si>
    <t>PERMANENT GAP RENTAL and HOMEOWNERSHIP PROJECT DETAILS</t>
  </si>
  <si>
    <t>Explain how the contracting services are engaged for each homeowner;</t>
  </si>
  <si>
    <r>
      <t xml:space="preserve">PERMANENT GAP </t>
    </r>
    <r>
      <rPr>
        <b/>
        <sz val="16"/>
        <color rgb="FF0070C0"/>
        <rFont val="Calibri"/>
        <family val="2"/>
        <scheme val="minor"/>
      </rPr>
      <t xml:space="preserve">HOMEOWNERSHIP AND RENTAL </t>
    </r>
    <r>
      <rPr>
        <b/>
        <sz val="16"/>
        <rFont val="Calibri"/>
        <family val="2"/>
        <scheme val="minor"/>
      </rPr>
      <t>PROJECT NARRATIVE REQUIREMENTS</t>
    </r>
  </si>
  <si>
    <t>Explain how contracting services are engaged for each site;</t>
  </si>
  <si>
    <t>Provide a broad overview of the project (how many sites, locations/county, and new construction or rehabilitation);</t>
  </si>
  <si>
    <t>Provide a broad overview of the project, (how many sites, locations/county);</t>
  </si>
  <si>
    <t>Describe the selection process your organization follows for choosing the sites;</t>
  </si>
  <si>
    <t>Describe the sites: size (acreage),  total living square footage, # of bedrooms, # of bathrooms, any special features, etc.;</t>
  </si>
  <si>
    <r>
      <t xml:space="preserve">PERMANENT GAP RENTAL </t>
    </r>
    <r>
      <rPr>
        <b/>
        <sz val="16"/>
        <color rgb="FFFF0000"/>
        <rFont val="Calibri"/>
        <family val="2"/>
        <scheme val="minor"/>
      </rPr>
      <t>or</t>
    </r>
    <r>
      <rPr>
        <b/>
        <sz val="16"/>
        <rFont val="Calibri"/>
        <family val="2"/>
        <scheme val="minor"/>
      </rPr>
      <t xml:space="preserve"> HOMEOWNERSHIP SOURCES AND USES</t>
    </r>
  </si>
  <si>
    <r>
      <rPr>
        <b/>
        <sz val="12"/>
        <color rgb="FFFF0000"/>
        <rFont val="Calibri"/>
        <family val="2"/>
        <scheme val="minor"/>
      </rPr>
      <t>RENTAL</t>
    </r>
    <r>
      <rPr>
        <b/>
        <sz val="12"/>
        <rFont val="Calibri"/>
        <family val="2"/>
        <scheme val="minor"/>
      </rPr>
      <t xml:space="preserve"> BONUS POINTS (10)</t>
    </r>
  </si>
  <si>
    <r>
      <rPr>
        <b/>
        <sz val="12"/>
        <color rgb="FFFF0000"/>
        <rFont val="Calibri"/>
        <family val="2"/>
        <scheme val="minor"/>
      </rPr>
      <t xml:space="preserve">RENTAL </t>
    </r>
    <r>
      <rPr>
        <b/>
        <sz val="12"/>
        <rFont val="Calibri"/>
        <family val="2"/>
        <scheme val="minor"/>
      </rPr>
      <t>BONUS POINTS (5)</t>
    </r>
  </si>
  <si>
    <r>
      <rPr>
        <b/>
        <sz val="12"/>
        <color rgb="FFFF0000"/>
        <rFont val="Calibri"/>
        <family val="2"/>
        <scheme val="minor"/>
      </rPr>
      <t>HOMEOWNERSHIP</t>
    </r>
    <r>
      <rPr>
        <b/>
        <sz val="12"/>
        <rFont val="Calibri"/>
        <family val="2"/>
        <scheme val="minor"/>
      </rPr>
      <t xml:space="preserve"> BONUS POINTS (10)</t>
    </r>
  </si>
  <si>
    <t>WVHDF Use Only - NARRATIVE SCORING</t>
  </si>
  <si>
    <t>Homeownership Scattered Site Repair</t>
  </si>
  <si>
    <t>Homeownership New/Rehab. to be Sold</t>
  </si>
  <si>
    <t xml:space="preserve">Rental </t>
  </si>
  <si>
    <t>15 Points Maximum</t>
  </si>
  <si>
    <t>If awarded, approved costs incurred within six months prior to the RFP award date will be eligible for reimbursement.</t>
  </si>
  <si>
    <t>Complete the following tabs for Predevelopment projects and the Required Attachments Checklist at end of workbook.</t>
  </si>
  <si>
    <r>
      <rPr>
        <b/>
        <sz val="12"/>
        <color rgb="FFFF0000"/>
        <rFont val="Calibri"/>
        <family val="2"/>
        <scheme val="minor"/>
      </rPr>
      <t xml:space="preserve">FLOOD ZONE: </t>
    </r>
    <r>
      <rPr>
        <b/>
        <sz val="12"/>
        <rFont val="Calibri"/>
        <family val="2"/>
        <scheme val="minor"/>
      </rPr>
      <t xml:space="preserve"> If the project is new construction and the proposed site is in the 100-year flood hazard area</t>
    </r>
    <r>
      <rPr>
        <sz val="12"/>
        <rFont val="Calibri"/>
        <family val="2"/>
        <scheme val="minor"/>
      </rPr>
      <t xml:space="preserve"> and will not be mitigated out of the hazard, it will not be eligible for funding.  AHFP funding cannot be used for flood mitigation of new construction projects.</t>
    </r>
  </si>
  <si>
    <r>
      <rPr>
        <b/>
        <sz val="12"/>
        <color rgb="FFFF0000"/>
        <rFont val="Calibri"/>
        <family val="2"/>
        <scheme val="minor"/>
      </rPr>
      <t>FLOOD ZONE:</t>
    </r>
    <r>
      <rPr>
        <b/>
        <sz val="12"/>
        <rFont val="Calibri"/>
        <family val="2"/>
        <scheme val="minor"/>
      </rPr>
      <t xml:space="preserve"> If the project is rehabilitation and the proposed site is located in the 100-year flood hazard area, </t>
    </r>
    <r>
      <rPr>
        <sz val="12"/>
        <rFont val="Calibri"/>
        <family val="2"/>
        <scheme val="minor"/>
      </rPr>
      <t xml:space="preserve">the project is only eligible if it can evidence adequate flood mitigation measures are part of the proposed project.  The project must evidence committed funds for flood mitigation and/or include flood mitigation costs in the amount of AHFP funding requested. </t>
    </r>
  </si>
  <si>
    <r>
      <rPr>
        <b/>
        <sz val="12"/>
        <color rgb="FFFF0000"/>
        <rFont val="Calibri"/>
        <family val="2"/>
        <scheme val="minor"/>
      </rPr>
      <t>If awarded AHFP funding in past rounds</t>
    </r>
    <r>
      <rPr>
        <sz val="12"/>
        <rFont val="Calibri"/>
        <family val="2"/>
        <scheme val="minor"/>
      </rPr>
      <t>, applicants must be actively drawing project funds within time frames specified in loan agreements, or be demonstrating diligent efforts in the development of projects in order to be eligible for additional funding consideration.</t>
    </r>
  </si>
  <si>
    <t>PREDEVELOPMENT START - PLEASE READ</t>
  </si>
  <si>
    <t xml:space="preserve">Not to exceed $20,000. Disbursed on a monthly basis (36-month draw period). </t>
  </si>
  <si>
    <r>
      <rPr>
        <b/>
        <sz val="12"/>
        <rFont val="Calibri"/>
        <family val="2"/>
        <scheme val="minor"/>
      </rPr>
      <t>Homeownership -</t>
    </r>
    <r>
      <rPr>
        <sz val="12"/>
        <rFont val="Calibri"/>
        <family val="2"/>
        <scheme val="minor"/>
      </rPr>
      <t xml:space="preserve"> $100,000 not to exceed $25,000</t>
    </r>
    <r>
      <rPr>
        <b/>
        <sz val="12"/>
        <rFont val="Calibri"/>
        <family val="2"/>
        <scheme val="minor"/>
      </rPr>
      <t xml:space="preserve"> </t>
    </r>
    <r>
      <rPr>
        <sz val="12"/>
        <rFont val="Calibri"/>
        <family val="2"/>
        <scheme val="minor"/>
      </rPr>
      <t xml:space="preserve">per unit (24-month draw period). </t>
    </r>
    <r>
      <rPr>
        <b/>
        <sz val="12"/>
        <rFont val="Calibri"/>
        <family val="2"/>
        <scheme val="minor"/>
      </rPr>
      <t>Rental -</t>
    </r>
    <r>
      <rPr>
        <sz val="12"/>
        <rFont val="Calibri"/>
        <family val="2"/>
        <scheme val="minor"/>
      </rPr>
      <t xml:space="preserve"> not to exceed the lesser of $150,000 or 33% of total project cost (24-month draw period).</t>
    </r>
  </si>
  <si>
    <r>
      <t xml:space="preserve">Pre-application: </t>
    </r>
    <r>
      <rPr>
        <sz val="12"/>
        <rFont val="Calibri"/>
        <family val="2"/>
        <scheme val="minor"/>
      </rPr>
      <t xml:space="preserve">Email signed/dated versions of the prior tab and this tab for all products with the Applicant information to </t>
    </r>
    <r>
      <rPr>
        <u/>
        <sz val="12"/>
        <color rgb="FF0070C0"/>
        <rFont val="Calibri"/>
        <family val="2"/>
        <scheme val="minor"/>
      </rPr>
      <t>RFP@wvhdf.com</t>
    </r>
    <r>
      <rPr>
        <sz val="12"/>
        <rFont val="Calibri"/>
        <family val="2"/>
        <scheme val="minor"/>
      </rPr>
      <t xml:space="preserve"> by the pre-application deadline.</t>
    </r>
    <r>
      <rPr>
        <b/>
        <sz val="12"/>
        <rFont val="Calibri"/>
        <family val="2"/>
        <scheme val="minor"/>
      </rPr>
      <t xml:space="preserve">   </t>
    </r>
  </si>
  <si>
    <t xml:space="preserve">Not to exceed $10,000 to be reimbursed for substantiated costs on a monthly basis (24-month draw period). </t>
  </si>
  <si>
    <t xml:space="preserve">Not to exceed $15,000 to be reimbursed at a rate not to exceed $200 per client; disbursed on a monthly basis (24 -month draw period).  </t>
  </si>
  <si>
    <t>*Complete pre- and main applications include completed forms, required attachments listed on the last tab in this workbook and application fees to be submitted by the deadlines.</t>
  </si>
  <si>
    <r>
      <t xml:space="preserve">Complete this workbook electronically, if at all possible,  as there are drop down menus throughout.  We encourage all applicants to attend the </t>
    </r>
    <r>
      <rPr>
        <b/>
        <sz val="12"/>
        <rFont val="Calibri"/>
        <family val="2"/>
        <scheme val="minor"/>
      </rPr>
      <t xml:space="preserve">voluntary Pre-application conference call </t>
    </r>
    <r>
      <rPr>
        <sz val="12"/>
        <rFont val="Calibri"/>
        <family val="2"/>
        <scheme val="minor"/>
      </rPr>
      <t xml:space="preserve">for assistance and to answer any questions.  See dates above.  Please contact </t>
    </r>
    <r>
      <rPr>
        <sz val="12"/>
        <color rgb="FF0070C0"/>
        <rFont val="Calibri"/>
        <family val="2"/>
        <scheme val="minor"/>
      </rPr>
      <t>dking@wvhdf.com</t>
    </r>
    <r>
      <rPr>
        <sz val="12"/>
        <rFont val="Calibri"/>
        <family val="2"/>
        <scheme val="minor"/>
      </rPr>
      <t xml:space="preserve"> should you need assistance with the application.</t>
    </r>
  </si>
  <si>
    <r>
      <t xml:space="preserve">The </t>
    </r>
    <r>
      <rPr>
        <b/>
        <sz val="12"/>
        <rFont val="Calibri"/>
        <family val="2"/>
        <scheme val="minor"/>
      </rPr>
      <t xml:space="preserve">RFP Announcement </t>
    </r>
    <r>
      <rPr>
        <sz val="12"/>
        <rFont val="Calibri"/>
        <family val="2"/>
        <scheme val="minor"/>
      </rPr>
      <t xml:space="preserve">will be posted under the Affordable Housing Fund Program page at www.wvhdf.com and emailed.  The WVHDF strives to keep existing distribution lists current with the help of existing participants, internal communications, and new inquiries, updates. To help, send organizational contact updates to your existing organizational Procorem work-center if you have one, to the main contact listed with this RFP, or to </t>
    </r>
    <r>
      <rPr>
        <sz val="12"/>
        <color rgb="FF0070C0"/>
        <rFont val="Calibri"/>
        <family val="2"/>
        <scheme val="minor"/>
      </rPr>
      <t>dking@wvhdf.com</t>
    </r>
    <r>
      <rPr>
        <sz val="12"/>
        <rFont val="Calibri"/>
        <family val="2"/>
        <scheme val="minor"/>
      </rPr>
      <t>.</t>
    </r>
  </si>
  <si>
    <r>
      <rPr>
        <b/>
        <sz val="12"/>
        <rFont val="Calibri"/>
        <family val="2"/>
        <scheme val="minor"/>
      </rPr>
      <t>A</t>
    </r>
    <r>
      <rPr>
        <sz val="12"/>
        <rFont val="Calibri"/>
        <family val="2"/>
        <scheme val="minor"/>
      </rPr>
      <t xml:space="preserve">. </t>
    </r>
    <r>
      <rPr>
        <b/>
        <sz val="12"/>
        <rFont val="Calibri"/>
        <family val="2"/>
        <scheme val="minor"/>
      </rPr>
      <t xml:space="preserve"> Complete the ALTS-5 (Pre-app page 2) again with an updated signature and upload a signed version with your main application documents to your work-center. </t>
    </r>
    <r>
      <rPr>
        <sz val="12"/>
        <color rgb="FF0070C0"/>
        <rFont val="Calibri"/>
        <family val="2"/>
        <scheme val="minor"/>
      </rPr>
      <t xml:space="preserve"> </t>
    </r>
    <r>
      <rPr>
        <sz val="12"/>
        <rFont val="Calibri"/>
        <family val="2"/>
        <scheme val="minor"/>
      </rPr>
      <t xml:space="preserve">Contact </t>
    </r>
    <r>
      <rPr>
        <sz val="12"/>
        <color rgb="FF0070C0"/>
        <rFont val="Calibri"/>
        <family val="2"/>
        <scheme val="minor"/>
      </rPr>
      <t>dking@wvhdf.com</t>
    </r>
    <r>
      <rPr>
        <sz val="12"/>
        <rFont val="Calibri"/>
        <family val="2"/>
        <scheme val="minor"/>
      </rPr>
      <t xml:space="preserve"> for any technical issues.</t>
    </r>
  </si>
  <si>
    <r>
      <rPr>
        <b/>
        <sz val="12"/>
        <rFont val="Calibri"/>
        <family val="2"/>
        <scheme val="minor"/>
      </rPr>
      <t xml:space="preserve">D.  </t>
    </r>
    <r>
      <rPr>
        <i/>
        <u/>
        <sz val="12"/>
        <rFont val="Calibri"/>
        <family val="2"/>
        <scheme val="minor"/>
      </rPr>
      <t>Submit your application fee(s) to be received before the deadline date.  Mark your Procorem task as complete prior to the above deadline to alert us you are done uploading all documents for your applications</t>
    </r>
    <r>
      <rPr>
        <i/>
        <sz val="12"/>
        <rFont val="Calibri"/>
        <family val="2"/>
        <scheme val="minor"/>
      </rPr>
      <t>.</t>
    </r>
    <r>
      <rPr>
        <sz val="12"/>
        <rFont val="Calibri"/>
        <family val="2"/>
        <scheme val="minor"/>
      </rPr>
      <t xml:space="preserve">   (In Procorem Tasks section, Click the check mark to make it green and save.)  We will upload a copy of your payment once received. All application fees are non-refundable. </t>
    </r>
  </si>
  <si>
    <t>AVAILABLE PRODUCT ALLOCATIONS</t>
  </si>
  <si>
    <r>
      <rPr>
        <b/>
        <sz val="12"/>
        <rFont val="Calibri"/>
        <family val="2"/>
        <scheme val="minor"/>
      </rPr>
      <t>C</t>
    </r>
    <r>
      <rPr>
        <sz val="12"/>
        <rFont val="Calibri"/>
        <family val="2"/>
        <scheme val="minor"/>
      </rPr>
      <t xml:space="preserve">. </t>
    </r>
    <r>
      <rPr>
        <sz val="12"/>
        <color rgb="FFFF0000"/>
        <rFont val="Calibri"/>
        <family val="2"/>
        <scheme val="minor"/>
      </rPr>
      <t xml:space="preserve"> </t>
    </r>
    <r>
      <rPr>
        <b/>
        <sz val="12"/>
        <color rgb="FFFF0000"/>
        <rFont val="Calibri"/>
        <family val="2"/>
        <scheme val="minor"/>
      </rPr>
      <t xml:space="preserve">Submit your main application workbook in PDF format to your Procorem work-center. </t>
    </r>
    <r>
      <rPr>
        <sz val="12"/>
        <color rgb="FFFF0000"/>
        <rFont val="Calibri"/>
        <family val="2"/>
        <scheme val="minor"/>
      </rPr>
      <t xml:space="preserve"> </t>
    </r>
    <r>
      <rPr>
        <b/>
        <sz val="12"/>
        <color rgb="FFFF0000"/>
        <rFont val="Calibri"/>
        <family val="2"/>
        <scheme val="minor"/>
      </rPr>
      <t>Number and name your attachments according to the REQUIRED ATTACHMENTS (last tab in workbook)</t>
    </r>
    <r>
      <rPr>
        <sz val="12"/>
        <rFont val="Calibri"/>
        <family val="2"/>
        <scheme val="minor"/>
      </rPr>
      <t xml:space="preserve">. </t>
    </r>
    <r>
      <rPr>
        <i/>
        <sz val="12"/>
        <rFont val="Calibri"/>
        <family val="2"/>
        <scheme val="minor"/>
      </rPr>
      <t>Example: If you apply for three products and will have three narratives, you will have three 3.00 Narrative attachments and may add the product name in the attachment title.</t>
    </r>
  </si>
  <si>
    <t xml:space="preserve">PREDEVELOPMENT NARRATIVE </t>
  </si>
  <si>
    <t>Other (type here)</t>
  </si>
  <si>
    <t>Type funding source name here</t>
  </si>
  <si>
    <t xml:space="preserve">1. Readiness to Proceed-Site Control (15) </t>
  </si>
  <si>
    <t xml:space="preserve">Applicant's current year operating budget with YTD actual </t>
  </si>
  <si>
    <t>1d</t>
  </si>
  <si>
    <t>1f</t>
  </si>
  <si>
    <t>1e</t>
  </si>
  <si>
    <t>3e</t>
  </si>
  <si>
    <t>3f</t>
  </si>
  <si>
    <t xml:space="preserve">4. Capacity - Leveraging of Funds/Equity (18) </t>
  </si>
  <si>
    <r>
      <t xml:space="preserve">The applying organization will inject/commit </t>
    </r>
    <r>
      <rPr>
        <i/>
        <u/>
        <sz val="12"/>
        <rFont val="Calibri"/>
        <family val="2"/>
        <scheme val="minor"/>
      </rPr>
      <t xml:space="preserve">funds </t>
    </r>
    <r>
      <rPr>
        <sz val="12"/>
        <rFont val="Calibri"/>
        <family val="2"/>
        <scheme val="minor"/>
      </rPr>
      <t xml:space="preserve">equal to or greater than 15% of total estimated costs (entire project) into the project. </t>
    </r>
  </si>
  <si>
    <r>
      <rPr>
        <b/>
        <sz val="12"/>
        <rFont val="Calibri"/>
        <family val="2"/>
        <scheme val="minor"/>
      </rPr>
      <t>5. Capacity - Applicant Experience (18)</t>
    </r>
    <r>
      <rPr>
        <sz val="12"/>
        <rFont val="Calibri"/>
        <family val="2"/>
        <scheme val="minor"/>
      </rPr>
      <t xml:space="preserve">  How many affordable housing projects has the applicant developed in the last 10-years? </t>
    </r>
  </si>
  <si>
    <t>5d</t>
  </si>
  <si>
    <t xml:space="preserve">Most recent three years of 990 filings (2019, 2020, 2021). If any are not available, provide a statement of reason. </t>
  </si>
  <si>
    <t>Organizational Bylaws</t>
  </si>
  <si>
    <t>Applicant's business registration certificate</t>
  </si>
  <si>
    <t>Résumé of organization. (If submitting an application for Permanent Gap Rental or Homeownership (homes to be sold), résumé to outline developments completed and/or in process covering most recent 10-years, including when development began and completed.</t>
  </si>
  <si>
    <t>Application Fee of $200 (Upload a post to your work-center once your application fee is mailed or dropped off at the WVHDF office).</t>
  </si>
  <si>
    <t>REQUIRED ATTACHMENTS</t>
  </si>
  <si>
    <r>
      <t>Signed Main application page (Updated ALTS-5) and all completed pages for all products</t>
    </r>
    <r>
      <rPr>
        <b/>
        <i/>
        <sz val="12"/>
        <color theme="1"/>
        <rFont val="Calibri"/>
        <family val="2"/>
        <scheme val="minor"/>
      </rPr>
      <t xml:space="preserve"> (PDF format)</t>
    </r>
  </si>
  <si>
    <t>3.18a</t>
  </si>
  <si>
    <t>3.19a</t>
  </si>
  <si>
    <r>
      <t>ORGANIZATIONAL DOCUMENTS (</t>
    </r>
    <r>
      <rPr>
        <b/>
        <sz val="12"/>
        <color rgb="FF0070C0"/>
        <rFont val="Calibri"/>
        <family val="2"/>
        <scheme val="minor"/>
      </rPr>
      <t>All products</t>
    </r>
    <r>
      <rPr>
        <b/>
        <sz val="12"/>
        <rFont val="Calibri"/>
        <family val="2"/>
        <scheme val="minor"/>
      </rPr>
      <t>)</t>
    </r>
  </si>
  <si>
    <t>Property / Project Documents (Provide a statement of reason is not applicable to your project or if not yet available)</t>
  </si>
  <si>
    <r>
      <rPr>
        <b/>
        <i/>
        <sz val="12"/>
        <color theme="1"/>
        <rFont val="Calibri"/>
        <family val="2"/>
        <scheme val="minor"/>
      </rPr>
      <t>PD, PGR, PGHO, PGHOSS:</t>
    </r>
    <r>
      <rPr>
        <sz val="12"/>
        <color theme="1"/>
        <rFont val="Calibri"/>
        <family val="2"/>
        <scheme val="minor"/>
      </rPr>
      <t xml:space="preserve">  Aerial site map clearly defining the subject property</t>
    </r>
  </si>
  <si>
    <r>
      <rPr>
        <b/>
        <i/>
        <sz val="12"/>
        <color theme="1"/>
        <rFont val="Calibri"/>
        <family val="2"/>
        <scheme val="minor"/>
      </rPr>
      <t>PD, PGR, PGHO, PGHOSS</t>
    </r>
    <r>
      <rPr>
        <i/>
        <sz val="12"/>
        <color theme="1"/>
        <rFont val="Calibri"/>
        <family val="2"/>
        <scheme val="minor"/>
      </rPr>
      <t>:</t>
    </r>
    <r>
      <rPr>
        <sz val="12"/>
        <color theme="1"/>
        <rFont val="Calibri"/>
        <family val="2"/>
        <scheme val="minor"/>
      </rPr>
      <t xml:space="preserve">  On site photographs of subject property</t>
    </r>
  </si>
  <si>
    <r>
      <rPr>
        <b/>
        <i/>
        <sz val="12"/>
        <rFont val="Calibri"/>
        <family val="2"/>
        <scheme val="minor"/>
      </rPr>
      <t>PGR:</t>
    </r>
    <r>
      <rPr>
        <b/>
        <sz val="12"/>
        <rFont val="Calibri"/>
        <family val="2"/>
        <scheme val="minor"/>
      </rPr>
      <t xml:space="preserve"> </t>
    </r>
    <r>
      <rPr>
        <sz val="12"/>
        <rFont val="Calibri"/>
        <family val="2"/>
        <scheme val="minor"/>
      </rPr>
      <t>Copy of project wait list (existing properties)</t>
    </r>
  </si>
  <si>
    <r>
      <rPr>
        <b/>
        <i/>
        <sz val="12"/>
        <color theme="1"/>
        <rFont val="Calibri"/>
        <family val="2"/>
        <scheme val="minor"/>
      </rPr>
      <t>PGR:</t>
    </r>
    <r>
      <rPr>
        <sz val="12"/>
        <color theme="1"/>
        <rFont val="Calibri"/>
        <family val="2"/>
        <scheme val="minor"/>
      </rPr>
      <t xml:space="preserve"> Three most recent months rent rolls (existing properties)</t>
    </r>
  </si>
  <si>
    <r>
      <rPr>
        <b/>
        <i/>
        <sz val="12"/>
        <color theme="1"/>
        <rFont val="Calibri"/>
        <family val="2"/>
        <scheme val="minor"/>
      </rPr>
      <t>PGR:</t>
    </r>
    <r>
      <rPr>
        <sz val="12"/>
        <color theme="1"/>
        <rFont val="Calibri"/>
        <family val="2"/>
        <scheme val="minor"/>
      </rPr>
      <t xml:space="preserve"> Project Proforma with income, expenses, and cash flow over at  least 10 years</t>
    </r>
  </si>
  <si>
    <r>
      <rPr>
        <b/>
        <i/>
        <sz val="12"/>
        <color theme="1"/>
        <rFont val="Calibri"/>
        <family val="2"/>
        <scheme val="minor"/>
      </rPr>
      <t>PGHOSS</t>
    </r>
    <r>
      <rPr>
        <b/>
        <sz val="12"/>
        <color theme="1"/>
        <rFont val="Calibri"/>
        <family val="2"/>
        <scheme val="minor"/>
      </rPr>
      <t>:</t>
    </r>
    <r>
      <rPr>
        <sz val="12"/>
        <color theme="1"/>
        <rFont val="Calibri"/>
        <family val="2"/>
        <scheme val="minor"/>
      </rPr>
      <t xml:space="preserve"> List of anticipated sites and work to be completed</t>
    </r>
  </si>
  <si>
    <r>
      <rPr>
        <b/>
        <i/>
        <sz val="12"/>
        <color theme="1"/>
        <rFont val="Calibri"/>
        <family val="2"/>
        <scheme val="minor"/>
      </rPr>
      <t>PD, PGR, PGHO</t>
    </r>
    <r>
      <rPr>
        <b/>
        <sz val="12"/>
        <color theme="1"/>
        <rFont val="Calibri"/>
        <family val="2"/>
        <scheme val="minor"/>
      </rPr>
      <t>:</t>
    </r>
    <r>
      <rPr>
        <sz val="12"/>
        <color theme="1"/>
        <rFont val="Calibri"/>
        <family val="2"/>
        <scheme val="minor"/>
      </rPr>
      <t xml:space="preserve"> Evidence of Site Control (non expired).  If property is owned by the applicant, submit a recorded deed. Otherwise, submit the site control agreement.</t>
    </r>
  </si>
  <si>
    <r>
      <rPr>
        <b/>
        <i/>
        <sz val="12"/>
        <color theme="1"/>
        <rFont val="Calibri"/>
        <family val="2"/>
        <scheme val="minor"/>
      </rPr>
      <t>PGR, PGHO:</t>
    </r>
    <r>
      <rPr>
        <sz val="12"/>
        <color theme="1"/>
        <rFont val="Calibri"/>
        <family val="2"/>
        <scheme val="minor"/>
      </rPr>
      <t xml:space="preserve">  Property Survey (if subject property is already owned by the applicant, submit with application)</t>
    </r>
  </si>
  <si>
    <r>
      <rPr>
        <b/>
        <i/>
        <sz val="12"/>
        <color theme="1"/>
        <rFont val="Calibri"/>
        <family val="2"/>
        <scheme val="minor"/>
      </rPr>
      <t>PGR, PGHO</t>
    </r>
    <r>
      <rPr>
        <i/>
        <sz val="12"/>
        <color theme="1"/>
        <rFont val="Calibri"/>
        <family val="2"/>
        <scheme val="minor"/>
      </rPr>
      <t>:</t>
    </r>
    <r>
      <rPr>
        <sz val="12"/>
        <color theme="1"/>
        <rFont val="Calibri"/>
        <family val="2"/>
        <scheme val="minor"/>
      </rPr>
      <t xml:space="preserve">  Site plan including set-back lines (new construction)</t>
    </r>
  </si>
  <si>
    <r>
      <rPr>
        <b/>
        <i/>
        <sz val="12"/>
        <color theme="1"/>
        <rFont val="Calibri"/>
        <family val="2"/>
        <scheme val="minor"/>
      </rPr>
      <t>PGR, PGHO, PGHOSS</t>
    </r>
    <r>
      <rPr>
        <i/>
        <sz val="12"/>
        <color theme="1"/>
        <rFont val="Calibri"/>
        <family val="2"/>
        <scheme val="minor"/>
      </rPr>
      <t>:</t>
    </r>
    <r>
      <rPr>
        <sz val="12"/>
        <color theme="1"/>
        <rFont val="Calibri"/>
        <family val="2"/>
        <scheme val="minor"/>
      </rPr>
      <t xml:space="preserve"> WV General Contractor's license</t>
    </r>
  </si>
  <si>
    <r>
      <rPr>
        <b/>
        <i/>
        <sz val="12"/>
        <color theme="1"/>
        <rFont val="Calibri"/>
        <family val="2"/>
        <scheme val="minor"/>
      </rPr>
      <t>PD, PGR, PGHO, PGHOSS</t>
    </r>
    <r>
      <rPr>
        <sz val="12"/>
        <color theme="1"/>
        <rFont val="Calibri"/>
        <family val="2"/>
        <scheme val="minor"/>
      </rPr>
      <t xml:space="preserve">: WV flood map for subject property (ies): </t>
    </r>
    <r>
      <rPr>
        <sz val="12"/>
        <color rgb="FF0070C0"/>
        <rFont val="Calibri"/>
        <family val="2"/>
        <scheme val="minor"/>
      </rPr>
      <t>https://www.mapwv.gov/flood/map/</t>
    </r>
  </si>
  <si>
    <r>
      <rPr>
        <b/>
        <i/>
        <sz val="12"/>
        <color theme="1"/>
        <rFont val="Calibri"/>
        <family val="2"/>
        <scheme val="minor"/>
      </rPr>
      <t>PGR, PGHO:</t>
    </r>
    <r>
      <rPr>
        <b/>
        <sz val="12"/>
        <color theme="1"/>
        <rFont val="Calibri"/>
        <family val="2"/>
        <scheme val="minor"/>
      </rPr>
      <t xml:space="preserve"> </t>
    </r>
    <r>
      <rPr>
        <sz val="12"/>
        <color theme="1"/>
        <rFont val="Calibri"/>
        <family val="2"/>
        <scheme val="minor"/>
      </rPr>
      <t>Plans and Specifications</t>
    </r>
  </si>
  <si>
    <r>
      <rPr>
        <b/>
        <i/>
        <sz val="12"/>
        <color theme="1"/>
        <rFont val="Calibri"/>
        <family val="2"/>
        <scheme val="minor"/>
      </rPr>
      <t>PGR, PGHO, PGHOSS</t>
    </r>
    <r>
      <rPr>
        <b/>
        <sz val="12"/>
        <color theme="1"/>
        <rFont val="Calibri"/>
        <family val="2"/>
        <scheme val="minor"/>
      </rPr>
      <t>:</t>
    </r>
    <r>
      <rPr>
        <sz val="12"/>
        <color theme="1"/>
        <rFont val="Calibri"/>
        <family val="2"/>
        <scheme val="minor"/>
      </rPr>
      <t xml:space="preserve"> Copies of permits or will-issue letters</t>
    </r>
  </si>
  <si>
    <r>
      <rPr>
        <b/>
        <i/>
        <sz val="12"/>
        <color theme="1"/>
        <rFont val="Calibri"/>
        <family val="2"/>
        <scheme val="minor"/>
      </rPr>
      <t>PGR, PGHO</t>
    </r>
    <r>
      <rPr>
        <b/>
        <sz val="12"/>
        <color theme="1"/>
        <rFont val="Calibri"/>
        <family val="2"/>
        <scheme val="minor"/>
      </rPr>
      <t>:</t>
    </r>
    <r>
      <rPr>
        <sz val="12"/>
        <color theme="1"/>
        <rFont val="Calibri"/>
        <family val="2"/>
        <scheme val="minor"/>
      </rPr>
      <t xml:space="preserve">  Physical/Certified Needs Assessment (existing properties, rehabilitation)</t>
    </r>
  </si>
  <si>
    <r>
      <rPr>
        <b/>
        <i/>
        <sz val="12"/>
        <color theme="1"/>
        <rFont val="Calibri"/>
        <family val="2"/>
        <scheme val="minor"/>
      </rPr>
      <t>PD, PGR, PGHO, PGHOSS, OTA:</t>
    </r>
    <r>
      <rPr>
        <sz val="12"/>
        <color theme="1"/>
        <rFont val="Calibri"/>
        <family val="2"/>
        <scheme val="minor"/>
      </rPr>
      <t xml:space="preserve"> Copies of project's contract(s), bids, quotes, estimates, and/or consultant agreements</t>
    </r>
  </si>
  <si>
    <r>
      <rPr>
        <b/>
        <i/>
        <sz val="12"/>
        <color theme="1"/>
        <rFont val="Calibri"/>
        <family val="2"/>
        <scheme val="minor"/>
      </rPr>
      <t>PGR, PGHO</t>
    </r>
    <r>
      <rPr>
        <b/>
        <sz val="12"/>
        <color theme="1"/>
        <rFont val="Calibri"/>
        <family val="2"/>
        <scheme val="minor"/>
      </rPr>
      <t>:</t>
    </r>
    <r>
      <rPr>
        <sz val="12"/>
        <color theme="1"/>
        <rFont val="Calibri"/>
        <family val="2"/>
        <scheme val="minor"/>
      </rPr>
      <t xml:space="preserve">  City, County, or State Fire Marshal Plan Review</t>
    </r>
  </si>
  <si>
    <r>
      <rPr>
        <b/>
        <i/>
        <sz val="12"/>
        <color theme="1"/>
        <rFont val="Calibri"/>
        <family val="2"/>
        <scheme val="minor"/>
      </rPr>
      <t>PGR, PGHO</t>
    </r>
    <r>
      <rPr>
        <b/>
        <sz val="12"/>
        <color theme="1"/>
        <rFont val="Calibri"/>
        <family val="2"/>
        <scheme val="minor"/>
      </rPr>
      <t xml:space="preserve">: </t>
    </r>
    <r>
      <rPr>
        <sz val="12"/>
        <color theme="1"/>
        <rFont val="Calibri"/>
        <family val="2"/>
        <scheme val="minor"/>
      </rPr>
      <t>Owner/Architect Contract</t>
    </r>
  </si>
  <si>
    <r>
      <rPr>
        <b/>
        <sz val="12"/>
        <color theme="1"/>
        <rFont val="Calibri"/>
        <family val="2"/>
        <scheme val="minor"/>
      </rPr>
      <t>PGR, PGHO</t>
    </r>
    <r>
      <rPr>
        <sz val="12"/>
        <color theme="1"/>
        <rFont val="Calibri"/>
        <family val="2"/>
        <scheme val="minor"/>
      </rPr>
      <t>: Ingress/Egress permits (new construction)</t>
    </r>
  </si>
  <si>
    <r>
      <rPr>
        <b/>
        <i/>
        <sz val="12"/>
        <color theme="1"/>
        <rFont val="Calibri"/>
        <family val="2"/>
        <scheme val="minor"/>
      </rPr>
      <t>PGR</t>
    </r>
    <r>
      <rPr>
        <b/>
        <sz val="12"/>
        <color theme="1"/>
        <rFont val="Calibri"/>
        <family val="2"/>
        <scheme val="minor"/>
      </rPr>
      <t xml:space="preserve">: </t>
    </r>
    <r>
      <rPr>
        <sz val="12"/>
        <color theme="1"/>
        <rFont val="Calibri"/>
        <family val="2"/>
        <scheme val="minor"/>
      </rPr>
      <t>Phase 1 ESA (new construction)</t>
    </r>
  </si>
  <si>
    <r>
      <rPr>
        <b/>
        <i/>
        <sz val="12"/>
        <color theme="1"/>
        <rFont val="Calibri"/>
        <family val="2"/>
        <scheme val="minor"/>
      </rPr>
      <t>PGR, PGHO, PGHOSS</t>
    </r>
    <r>
      <rPr>
        <b/>
        <sz val="12"/>
        <color theme="1"/>
        <rFont val="Calibri"/>
        <family val="2"/>
        <scheme val="minor"/>
      </rPr>
      <t xml:space="preserve">: </t>
    </r>
    <r>
      <rPr>
        <sz val="12"/>
        <color theme="1"/>
        <rFont val="Calibri"/>
        <family val="2"/>
        <scheme val="minor"/>
      </rPr>
      <t>Lead Based Paint Report (rehabilitation and/or demolitions)</t>
    </r>
  </si>
  <si>
    <r>
      <rPr>
        <b/>
        <i/>
        <sz val="12"/>
        <color theme="1"/>
        <rFont val="Calibri"/>
        <family val="2"/>
        <scheme val="minor"/>
      </rPr>
      <t>PGR, PGHO, PGHOSS</t>
    </r>
    <r>
      <rPr>
        <b/>
        <sz val="12"/>
        <color theme="1"/>
        <rFont val="Calibri"/>
        <family val="2"/>
        <scheme val="minor"/>
      </rPr>
      <t>:</t>
    </r>
    <r>
      <rPr>
        <sz val="12"/>
        <color theme="1"/>
        <rFont val="Calibri"/>
        <family val="2"/>
        <scheme val="minor"/>
      </rPr>
      <t xml:space="preserve"> Asbestos Report (rehabilitations and/or demolitions)</t>
    </r>
  </si>
  <si>
    <r>
      <rPr>
        <b/>
        <i/>
        <sz val="12"/>
        <color theme="1"/>
        <rFont val="Calibri"/>
        <family val="2"/>
        <scheme val="minor"/>
      </rPr>
      <t>PGR:</t>
    </r>
    <r>
      <rPr>
        <sz val="12"/>
        <color theme="1"/>
        <rFont val="Calibri"/>
        <family val="2"/>
        <scheme val="minor"/>
      </rPr>
      <t xml:space="preserve"> As Complete Appraisal (new construction)</t>
    </r>
  </si>
  <si>
    <r>
      <rPr>
        <b/>
        <i/>
        <sz val="12"/>
        <color theme="1"/>
        <rFont val="Calibri"/>
        <family val="2"/>
        <scheme val="minor"/>
      </rPr>
      <t>PGR</t>
    </r>
    <r>
      <rPr>
        <b/>
        <sz val="12"/>
        <color theme="1"/>
        <rFont val="Calibri"/>
        <family val="2"/>
        <scheme val="minor"/>
      </rPr>
      <t>:</t>
    </r>
    <r>
      <rPr>
        <sz val="12"/>
        <color theme="1"/>
        <rFont val="Calibri"/>
        <family val="2"/>
        <scheme val="minor"/>
      </rPr>
      <t xml:space="preserve">  Market Study (new construction)</t>
    </r>
  </si>
  <si>
    <r>
      <rPr>
        <b/>
        <i/>
        <sz val="12"/>
        <color theme="1"/>
        <rFont val="Calibri"/>
        <family val="2"/>
        <scheme val="minor"/>
      </rPr>
      <t>PGR</t>
    </r>
    <r>
      <rPr>
        <b/>
        <sz val="12"/>
        <color theme="1"/>
        <rFont val="Calibri"/>
        <family val="2"/>
        <scheme val="minor"/>
      </rPr>
      <t>:</t>
    </r>
    <r>
      <rPr>
        <sz val="12"/>
        <color theme="1"/>
        <rFont val="Calibri"/>
        <family val="2"/>
        <scheme val="minor"/>
      </rPr>
      <t xml:space="preserve"> State Historic Preservation Clearance (new construction)</t>
    </r>
  </si>
  <si>
    <r>
      <rPr>
        <b/>
        <i/>
        <sz val="12"/>
        <color theme="1"/>
        <rFont val="Calibri"/>
        <family val="2"/>
        <scheme val="minor"/>
      </rPr>
      <t>PD, PGR, PGHO:</t>
    </r>
    <r>
      <rPr>
        <sz val="12"/>
        <color theme="1"/>
        <rFont val="Calibri"/>
        <family val="2"/>
        <scheme val="minor"/>
      </rPr>
      <t xml:space="preserve">  Project's Audited Financial Statements (preferred) for most recent three year period. If not available, provide company prepared and YTD.</t>
    </r>
  </si>
  <si>
    <t>Mark Items with an X if included</t>
  </si>
  <si>
    <r>
      <rPr>
        <b/>
        <sz val="12"/>
        <color rgb="FF0070C0"/>
        <rFont val="Calibri"/>
        <family val="2"/>
        <scheme val="minor"/>
      </rPr>
      <t xml:space="preserve">PRODUCT CODES: </t>
    </r>
    <r>
      <rPr>
        <b/>
        <sz val="12"/>
        <rFont val="Calibri"/>
        <family val="2"/>
        <scheme val="minor"/>
      </rPr>
      <t>Predevelopment (</t>
    </r>
    <r>
      <rPr>
        <b/>
        <sz val="12"/>
        <color rgb="FF0070C0"/>
        <rFont val="Calibri"/>
        <family val="2"/>
        <scheme val="minor"/>
      </rPr>
      <t>PD</t>
    </r>
    <r>
      <rPr>
        <b/>
        <sz val="12"/>
        <rFont val="Calibri"/>
        <family val="2"/>
        <scheme val="minor"/>
      </rPr>
      <t>), Permanent Gap Rental (</t>
    </r>
    <r>
      <rPr>
        <b/>
        <sz val="12"/>
        <color rgb="FF0070C0"/>
        <rFont val="Calibri"/>
        <family val="2"/>
        <scheme val="minor"/>
      </rPr>
      <t>PGR</t>
    </r>
    <r>
      <rPr>
        <b/>
        <sz val="12"/>
        <rFont val="Calibri"/>
        <family val="2"/>
        <scheme val="minor"/>
      </rPr>
      <t>), Permanent Gap Homeownership to be sold (</t>
    </r>
    <r>
      <rPr>
        <b/>
        <sz val="12"/>
        <color rgb="FF0070C0"/>
        <rFont val="Calibri"/>
        <family val="2"/>
        <scheme val="minor"/>
      </rPr>
      <t>PGHO</t>
    </r>
    <r>
      <rPr>
        <b/>
        <sz val="12"/>
        <rFont val="Calibri"/>
        <family val="2"/>
        <scheme val="minor"/>
      </rPr>
      <t>), Permanent Gap Homeownership Scattered Site Repairs (</t>
    </r>
    <r>
      <rPr>
        <b/>
        <sz val="12"/>
        <color rgb="FF0070C0"/>
        <rFont val="Calibri"/>
        <family val="2"/>
        <scheme val="minor"/>
      </rPr>
      <t>PGHOSS</t>
    </r>
    <r>
      <rPr>
        <b/>
        <sz val="12"/>
        <rFont val="Calibri"/>
        <family val="2"/>
        <scheme val="minor"/>
      </rPr>
      <t>), Organizational Technical Assistance (</t>
    </r>
    <r>
      <rPr>
        <b/>
        <sz val="12"/>
        <color rgb="FF0070C0"/>
        <rFont val="Calibri"/>
        <family val="2"/>
        <scheme val="minor"/>
      </rPr>
      <t>OTA</t>
    </r>
    <r>
      <rPr>
        <b/>
        <sz val="12"/>
        <rFont val="Calibri"/>
        <family val="2"/>
        <scheme val="minor"/>
      </rPr>
      <t>), Housing Counseling (</t>
    </r>
    <r>
      <rPr>
        <b/>
        <sz val="12"/>
        <color rgb="FF0070C0"/>
        <rFont val="Calibri"/>
        <family val="2"/>
        <scheme val="minor"/>
      </rPr>
      <t>HC</t>
    </r>
    <r>
      <rPr>
        <b/>
        <sz val="12"/>
        <rFont val="Calibri"/>
        <family val="2"/>
        <scheme val="minor"/>
      </rPr>
      <t>)</t>
    </r>
  </si>
  <si>
    <r>
      <rPr>
        <b/>
        <i/>
        <sz val="12"/>
        <color theme="1"/>
        <rFont val="Calibri"/>
        <family val="2"/>
        <scheme val="minor"/>
      </rPr>
      <t>PD, PGR, PGHO, PGHOSS, OTA, HC:</t>
    </r>
    <r>
      <rPr>
        <sz val="12"/>
        <color theme="1"/>
        <rFont val="Calibri"/>
        <family val="2"/>
        <scheme val="minor"/>
      </rPr>
      <t xml:space="preserve"> Narrative (follow instructions narrative tab)</t>
    </r>
  </si>
  <si>
    <r>
      <t>Construction / Contracts &amp; Estimates.</t>
    </r>
    <r>
      <rPr>
        <sz val="12"/>
        <color theme="1"/>
        <rFont val="Calibri"/>
        <family val="2"/>
        <scheme val="minor"/>
      </rPr>
      <t xml:space="preserve"> Provide a statement of reason if not applicable to your project and/or if not yet available.</t>
    </r>
  </si>
  <si>
    <r>
      <rPr>
        <b/>
        <i/>
        <sz val="12"/>
        <color theme="1"/>
        <rFont val="Calibri"/>
        <family val="2"/>
        <scheme val="minor"/>
      </rPr>
      <t>HC:</t>
    </r>
    <r>
      <rPr>
        <sz val="12"/>
        <color theme="1"/>
        <rFont val="Calibri"/>
        <family val="2"/>
        <scheme val="minor"/>
      </rPr>
      <t xml:space="preserve">  Evidence the organization is a HUD Counseling Agency</t>
    </r>
  </si>
  <si>
    <r>
      <rPr>
        <b/>
        <i/>
        <sz val="12"/>
        <color theme="1"/>
        <rFont val="Calibri"/>
        <family val="2"/>
        <scheme val="minor"/>
      </rPr>
      <t>HC:</t>
    </r>
    <r>
      <rPr>
        <sz val="12"/>
        <color theme="1"/>
        <rFont val="Calibri"/>
        <family val="2"/>
        <scheme val="minor"/>
      </rPr>
      <t xml:space="preserve">  Copies of all current housing counseling certifications held by staff members</t>
    </r>
  </si>
  <si>
    <t>Predevelopment Site 1</t>
  </si>
  <si>
    <t>3. Readiness to Proceed - Funding Source Commitments (25) - DO NOT INCLUDE THE APPLIED FOR AHFP 2023 FUNDING IN YOUR CALCULATIONS.</t>
  </si>
  <si>
    <t>Go to next tab.</t>
  </si>
  <si>
    <t>Mark an X in the green cell to left of the loan product(s) you will seek financing for in this RFP and enter the amount you are requesting in green cell to the right.</t>
  </si>
  <si>
    <r>
      <t>$200 nonrefundable application fee.  Repayable only if selected to receive LIHTC (or other tax incentive programs) - 2% interest from the final disbursement; maximum 3-year term; the loan will be deferred until the borrower obtains construction financing or the property is sold, or 3 years after closing the loan, whichever occurs first;</t>
    </r>
    <r>
      <rPr>
        <i/>
        <sz val="12"/>
        <color rgb="FF0070C0"/>
        <rFont val="Calibri"/>
        <family val="2"/>
        <scheme val="minor"/>
      </rPr>
      <t xml:space="preserve"> Loan extension requests must be accompanied by a $100 nonrefundable fee and will only be considered for projects that are actively drawing funds and/or providing routine updates with reasons for not actively drawing funds.</t>
    </r>
  </si>
  <si>
    <r>
      <rPr>
        <b/>
        <sz val="12"/>
        <rFont val="Calibri"/>
        <family val="2"/>
        <scheme val="minor"/>
      </rPr>
      <t xml:space="preserve">Rental: </t>
    </r>
    <r>
      <rPr>
        <sz val="12"/>
        <rFont val="Calibri"/>
        <family val="2"/>
        <scheme val="minor"/>
      </rPr>
      <t xml:space="preserve"> 0% - 5% interest; up to 30-year term.  $200 nonrefundable application fee. Loans will be repaid by surplus cash of the project, if any, throughout the term of the loan. </t>
    </r>
    <r>
      <rPr>
        <i/>
        <sz val="12"/>
        <color rgb="FF0070C0"/>
        <rFont val="Calibri"/>
        <family val="2"/>
        <scheme val="minor"/>
      </rPr>
      <t>Loan extension requests must be accompanied by a $100 nonrefundable fee and will only be considered for projects that are actively drawing funds and/or providing routine updates with reasons for not actively drawing funds.</t>
    </r>
  </si>
  <si>
    <r>
      <t xml:space="preserve">A $200 nonrefundable application fee.  </t>
    </r>
    <r>
      <rPr>
        <b/>
        <sz val="12"/>
        <rFont val="Calibri"/>
        <family val="2"/>
        <scheme val="minor"/>
      </rPr>
      <t xml:space="preserve"> </t>
    </r>
    <r>
      <rPr>
        <i/>
        <sz val="12"/>
        <color rgb="FF0070C0"/>
        <rFont val="Calibri"/>
        <family val="2"/>
        <scheme val="minor"/>
      </rPr>
      <t>Loan extension requests must be accompanied by a $100 nonrefundable fee and will only be considered for projects that are actively drawing funds and/or providing routine updates with reasons for not actively drawing funds.</t>
    </r>
  </si>
  <si>
    <r>
      <t>A $200 nonrefundable application fee.</t>
    </r>
    <r>
      <rPr>
        <i/>
        <sz val="12"/>
        <color rgb="FF0070C0"/>
        <rFont val="Calibri"/>
        <family val="2"/>
        <scheme val="minor"/>
      </rPr>
      <t xml:space="preserve"> Loan extension requests must be accompanied by a $100 nonrefundable fee and will only be considered for projects that are actively drawing funds and/or providing routine updates with reasons for not actively drawing funds.</t>
    </r>
  </si>
  <si>
    <r>
      <t xml:space="preserve">Email executed and dated version of both pre-application pages to </t>
    </r>
    <r>
      <rPr>
        <b/>
        <i/>
        <sz val="14"/>
        <color rgb="FFFF0000"/>
        <rFont val="Calibri"/>
        <family val="2"/>
        <scheme val="minor"/>
      </rPr>
      <t>RFP@wvhdf.com</t>
    </r>
    <r>
      <rPr>
        <b/>
        <sz val="14"/>
        <color rgb="FFFF0000"/>
        <rFont val="Calibri"/>
        <family val="2"/>
        <scheme val="minor"/>
      </rPr>
      <t xml:space="preserve"> by the preapplication deadline listed on instructions.</t>
    </r>
  </si>
  <si>
    <t>To provide funds for housing counseling by certified housing counselors and training costs associated with housing counseling certifications.</t>
  </si>
  <si>
    <t>To provide funds to assist with organizational technical assistance matters (e.g., professional development, training, organizational needs assessments, short-term contract employee and consultant costs).</t>
  </si>
  <si>
    <t xml:space="preserve">         TERMS:</t>
  </si>
  <si>
    <r>
      <rPr>
        <b/>
        <sz val="12"/>
        <rFont val="Calibri"/>
        <family val="2"/>
        <scheme val="minor"/>
      </rPr>
      <t xml:space="preserve">Homeownership:  </t>
    </r>
    <r>
      <rPr>
        <sz val="12"/>
        <rFont val="Calibri"/>
        <family val="2"/>
        <scheme val="minor"/>
      </rPr>
      <t xml:space="preserve">0% interest; 2-year term; loan forgiven if funds used for the purpose defined in the loan agreement.  $200 nonrefundable application fee. </t>
    </r>
    <r>
      <rPr>
        <i/>
        <sz val="12"/>
        <color rgb="FF0070C0"/>
        <rFont val="Calibri"/>
        <family val="2"/>
        <scheme val="minor"/>
      </rPr>
      <t xml:space="preserve"> Loan extension requests must be accompanied by a $100 nonrefundable fee and will only be considered for projects that are actively drawing funds and/or providing routine updates with reasons for not actively drawing funds. </t>
    </r>
  </si>
  <si>
    <t>PERMANENT GAP HOMEOWNERSHIP and RENTAL PROJECTS START - PLEASE READ</t>
  </si>
  <si>
    <t xml:space="preserve">PERMANENT GAP HOMEOWNERSHIP SINGLE FAMILY NEW CONSTRUCTION / REHABILITATION TO BE SOLD (PGHO)                                                                                         </t>
  </si>
  <si>
    <t xml:space="preserve">PERMANENT GAP HOMEOWNERSHIP OWNER-OCCUPIED SCATTERED SITE REPAIRS (PGHOSS)                                                                                          </t>
  </si>
  <si>
    <t>HOMEOWNERSHIP (PGHOSS) Single Family Scattered Site Repairs (PGHOSS)</t>
  </si>
  <si>
    <t xml:space="preserve">HOMEOWNERSHIP Single Family New Construction or Rehabilitation to be sold (PGHO) </t>
  </si>
  <si>
    <r>
      <t xml:space="preserve">Required Attachment(s):  </t>
    </r>
    <r>
      <rPr>
        <sz val="12"/>
        <color rgb="FF0070C0"/>
        <rFont val="Calibri"/>
        <family val="2"/>
        <scheme val="minor"/>
      </rPr>
      <t>3.09</t>
    </r>
    <r>
      <rPr>
        <b/>
        <sz val="12"/>
        <color rgb="FF0070C0"/>
        <rFont val="Calibri"/>
        <family val="2"/>
        <scheme val="minor"/>
      </rPr>
      <t xml:space="preserve"> </t>
    </r>
    <r>
      <rPr>
        <sz val="12"/>
        <color rgb="FF0070C0"/>
        <rFont val="Calibri"/>
        <family val="2"/>
        <scheme val="minor"/>
      </rPr>
      <t>Evidence of site control or agreement for site access. If the property is owned by the applicant, provide a copy of the recorded deed.</t>
    </r>
  </si>
  <si>
    <r>
      <rPr>
        <b/>
        <i/>
        <sz val="12"/>
        <color theme="1"/>
        <rFont val="Calibri"/>
        <family val="2"/>
        <scheme val="minor"/>
      </rPr>
      <t>PD, PGR, PGHO, PGHOSS, OTA HC</t>
    </r>
    <r>
      <rPr>
        <i/>
        <sz val="12"/>
        <color theme="1"/>
        <rFont val="Calibri"/>
        <family val="2"/>
        <scheme val="minor"/>
      </rPr>
      <t>:</t>
    </r>
    <r>
      <rPr>
        <sz val="12"/>
        <color theme="1"/>
        <rFont val="Calibri"/>
        <family val="2"/>
        <scheme val="minor"/>
      </rPr>
      <t xml:space="preserve">  Copies of all commitments and/or letters of intent</t>
    </r>
  </si>
  <si>
    <r>
      <rPr>
        <b/>
        <i/>
        <sz val="12"/>
        <color theme="1"/>
        <rFont val="Calibri"/>
        <family val="2"/>
        <scheme val="minor"/>
      </rPr>
      <t>OTA</t>
    </r>
    <r>
      <rPr>
        <sz val="12"/>
        <color theme="1"/>
        <rFont val="Calibri"/>
        <family val="2"/>
        <scheme val="minor"/>
      </rPr>
      <t>:  If the budgeted activities include technical equipment for the applying organization, provide an outline of the type of equipment and purpose.</t>
    </r>
  </si>
  <si>
    <t>This is a scattered sites single-family owner-occupied repair project and site control will not be gained.</t>
  </si>
  <si>
    <r>
      <t xml:space="preserve">3. Readiness to Proceed - Funding Source Commitments (25) - </t>
    </r>
    <r>
      <rPr>
        <b/>
        <sz val="12"/>
        <color rgb="FFFF0000"/>
        <rFont val="Calibri"/>
        <family val="2"/>
        <scheme val="minor"/>
      </rPr>
      <t>DO NOT INCLUDE THE APPLIED FOR AFHP 2023 FUNDING IN CALCULATIONS.</t>
    </r>
  </si>
  <si>
    <r>
      <rPr>
        <b/>
        <sz val="12"/>
        <color rgb="FF0070C0"/>
        <rFont val="Calibri"/>
        <family val="2"/>
        <scheme val="minor"/>
      </rPr>
      <t xml:space="preserve">Required Attachment:  </t>
    </r>
    <r>
      <rPr>
        <sz val="12"/>
        <color rgb="FF0070C0"/>
        <rFont val="Calibri"/>
        <family val="2"/>
        <scheme val="minor"/>
      </rPr>
      <t>2.36 Résumé of organization that outlines all projects developed in the last 10-years (or being developed) and year when development began and was completed that supports the answer chosen.</t>
    </r>
  </si>
  <si>
    <r>
      <rPr>
        <b/>
        <i/>
        <sz val="12"/>
        <color theme="1"/>
        <rFont val="Calibri"/>
        <family val="2"/>
        <scheme val="minor"/>
      </rPr>
      <t>PGR, PGHO</t>
    </r>
    <r>
      <rPr>
        <i/>
        <sz val="12"/>
        <color theme="1"/>
        <rFont val="Calibri"/>
        <family val="2"/>
        <scheme val="minor"/>
      </rPr>
      <t>:</t>
    </r>
    <r>
      <rPr>
        <sz val="12"/>
        <color theme="1"/>
        <rFont val="Calibri"/>
        <family val="2"/>
        <scheme val="minor"/>
      </rPr>
      <t xml:space="preserve">  Evidence of Owner's General Liability Insurance</t>
    </r>
  </si>
  <si>
    <r>
      <rPr>
        <b/>
        <i/>
        <sz val="12"/>
        <color theme="1"/>
        <rFont val="Calibri"/>
        <family val="2"/>
        <scheme val="minor"/>
      </rPr>
      <t>PGR, PGHO:</t>
    </r>
    <r>
      <rPr>
        <sz val="12"/>
        <color theme="1"/>
        <rFont val="Calibri"/>
        <family val="2"/>
        <scheme val="minor"/>
      </rPr>
      <t xml:space="preserve">  Evidence of Subject Property Insurance. If not available, provide statement when it will be gained.</t>
    </r>
  </si>
  <si>
    <r>
      <rPr>
        <b/>
        <i/>
        <sz val="12"/>
        <color theme="1"/>
        <rFont val="Calibri"/>
        <family val="2"/>
        <scheme val="minor"/>
      </rPr>
      <t>PGR, PGHO</t>
    </r>
    <r>
      <rPr>
        <i/>
        <sz val="12"/>
        <color theme="1"/>
        <rFont val="Calibri"/>
        <family val="2"/>
        <scheme val="minor"/>
      </rPr>
      <t xml:space="preserve">:  Evidence of </t>
    </r>
    <r>
      <rPr>
        <sz val="12"/>
        <color theme="1"/>
        <rFont val="Calibri"/>
        <family val="2"/>
        <scheme val="minor"/>
      </rPr>
      <t>Builder's Risk Insurance. If not available yet, provide statement when it will be gained and by who (owner or contractor).</t>
    </r>
  </si>
  <si>
    <r>
      <rPr>
        <b/>
        <i/>
        <sz val="12"/>
        <color theme="1"/>
        <rFont val="Calibri"/>
        <family val="2"/>
        <scheme val="minor"/>
      </rPr>
      <t>PGR, PGHO:</t>
    </r>
    <r>
      <rPr>
        <i/>
        <sz val="12"/>
        <color theme="1"/>
        <rFont val="Calibri"/>
        <family val="2"/>
        <scheme val="minor"/>
      </rPr>
      <t xml:space="preserve">  </t>
    </r>
    <r>
      <rPr>
        <sz val="12"/>
        <color theme="1"/>
        <rFont val="Calibri"/>
        <family val="2"/>
        <scheme val="minor"/>
      </rPr>
      <t>Evidence of Owner's Worker's Compensation Insurance or Exemption Certificate and/or Statement of no employees.</t>
    </r>
  </si>
  <si>
    <r>
      <t xml:space="preserve">PD, PGR, PGHO, PGHOSS: </t>
    </r>
    <r>
      <rPr>
        <sz val="12"/>
        <color theme="1"/>
        <rFont val="Calibri"/>
        <family val="2"/>
        <scheme val="minor"/>
      </rPr>
      <t>Evidence of Flood Insurance if applicable.</t>
    </r>
  </si>
  <si>
    <t>3.21a</t>
  </si>
  <si>
    <r>
      <t xml:space="preserve">Required Attachment: </t>
    </r>
    <r>
      <rPr>
        <sz val="12"/>
        <color rgb="FF0070C0"/>
        <rFont val="Calibri"/>
        <family val="2"/>
        <scheme val="minor"/>
      </rPr>
      <t>3.23 Copies of all commitments and/or letters of intent for all funding sources supporting the answer chosen.</t>
    </r>
  </si>
  <si>
    <r>
      <rPr>
        <b/>
        <sz val="12"/>
        <color rgb="FF0070C0"/>
        <rFont val="Calibri"/>
        <family val="2"/>
        <scheme val="minor"/>
      </rPr>
      <t xml:space="preserve">Required Attachment:  2.36 </t>
    </r>
    <r>
      <rPr>
        <sz val="12"/>
        <color rgb="FF0070C0"/>
        <rFont val="Calibri"/>
        <family val="2"/>
        <scheme val="minor"/>
      </rPr>
      <t>Résumé of organization that outlines projects developed in the last 10-years (or being developed) and year when development began and was completed.</t>
    </r>
  </si>
  <si>
    <r>
      <t xml:space="preserve">PROJECT NARRATIVE - </t>
    </r>
    <r>
      <rPr>
        <b/>
        <sz val="14"/>
        <color rgb="FF0070C0"/>
        <rFont val="Calibri"/>
        <family val="2"/>
        <scheme val="minor"/>
      </rPr>
      <t>Choose the appropriate narrative for your project.</t>
    </r>
  </si>
  <si>
    <t>It is helpful if the narrative addresses items in order as listed and if  target population supportive data pages provided attached to your narrative, has the supportive data highlighted.</t>
  </si>
  <si>
    <t>Target population(s), supportive market data, and income level(s) of units to be developed.</t>
  </si>
  <si>
    <t>Target population(s), supportive market data, and income level(s) of target market.</t>
  </si>
  <si>
    <t>Target population(s), supportive market data, and targeted income level(s) of units to be developed.</t>
  </si>
  <si>
    <t>Target population(s), supportive market data, and targeted income level(s) of units to be developed. Outline the process your organization follows to meet program requirements to sell the home to meet program requirements listed in the AHFP Guide.</t>
  </si>
  <si>
    <r>
      <rPr>
        <b/>
        <sz val="12"/>
        <color rgb="FF0070C0"/>
        <rFont val="Calibri"/>
        <family val="2"/>
        <scheme val="minor"/>
      </rPr>
      <t>3.00 Narrative PD (15)</t>
    </r>
    <r>
      <rPr>
        <sz val="12"/>
        <rFont val="Calibri"/>
        <family val="2"/>
        <scheme val="minor"/>
      </rPr>
      <t xml:space="preserve">:  Up to 15 points will be awarded based on the applicant's ability to address items above (2 points each) while </t>
    </r>
    <r>
      <rPr>
        <u/>
        <sz val="12"/>
        <rFont val="Calibri"/>
        <family val="2"/>
        <scheme val="minor"/>
      </rPr>
      <t>including supportive market data as evidence of need for the target population.</t>
    </r>
    <r>
      <rPr>
        <sz val="12"/>
        <rFont val="Calibri"/>
        <family val="2"/>
        <scheme val="minor"/>
      </rPr>
      <t xml:space="preserve">  (Examples of target populations include but are not limited to: Elderly, Veterans, Disabled, Substance Abuse Recovery). </t>
    </r>
    <r>
      <rPr>
        <i/>
        <sz val="12"/>
        <rFont val="Calibri"/>
        <family val="2"/>
        <scheme val="minor"/>
      </rPr>
      <t xml:space="preserve">You may find supportive market data in the 2019 Statewide Housing Needs Assessment by county here: </t>
    </r>
    <r>
      <rPr>
        <i/>
        <sz val="12"/>
        <color rgb="FF0070C0"/>
        <rFont val="Calibri"/>
        <family val="2"/>
        <scheme val="minor"/>
      </rPr>
      <t xml:space="preserve"> https://www.wvhdf.com/about-wvhdf (copy and past address in your browser). </t>
    </r>
    <r>
      <rPr>
        <u/>
        <sz val="12"/>
        <rFont val="Calibri"/>
        <family val="2"/>
        <scheme val="minor"/>
      </rPr>
      <t xml:space="preserve"> Provide backup documentation for market data cited in the narrative (5 points).</t>
    </r>
    <r>
      <rPr>
        <sz val="12"/>
        <rFont val="Calibri"/>
        <family val="2"/>
        <scheme val="minor"/>
      </rPr>
      <t xml:space="preserve"> </t>
    </r>
    <r>
      <rPr>
        <b/>
        <sz val="12"/>
        <rFont val="Calibri"/>
        <family val="2"/>
        <scheme val="minor"/>
      </rPr>
      <t>Scoring is related to Site 1 details.</t>
    </r>
  </si>
  <si>
    <t>Left blank intentionally</t>
  </si>
  <si>
    <t>Is Demolition Required?</t>
  </si>
  <si>
    <t>If yes, explain any environmental mitigation</t>
  </si>
  <si>
    <t># of buildings (type answer):</t>
  </si>
  <si>
    <t># of residential rental units:</t>
  </si>
  <si>
    <t>Is any portion of the site located in the 100-year flood hazard area?</t>
  </si>
  <si>
    <t>List Parcel ID#'s that make up site (separate by comma):</t>
  </si>
  <si>
    <t>Total # of units:</t>
  </si>
  <si>
    <t>Do any of the sites have water features?</t>
  </si>
  <si>
    <t>Project Address(es):</t>
  </si>
  <si>
    <t>Project Counties:</t>
  </si>
  <si>
    <t>List all counties associated with all scattered sites:</t>
  </si>
  <si>
    <t>Are any of the sites for this project located in or will any of the sites be in the 100-year flood hazard area?</t>
  </si>
  <si>
    <t>Type of Construction (choose one):</t>
  </si>
  <si>
    <t>Site Size (acres)</t>
  </si>
  <si>
    <t>Will there be a management office on site?</t>
  </si>
  <si>
    <t>What company will manage the units?</t>
  </si>
  <si>
    <t>As is value of property:</t>
  </si>
  <si>
    <t>As complete value of property:</t>
  </si>
  <si>
    <t># of commercial units</t>
  </si>
  <si>
    <t>Any commercial space?</t>
  </si>
  <si>
    <t>Is the development portion of the site located in the 100-year flood hazard area?</t>
  </si>
  <si>
    <t>Rental: Loan Amount Requested Exceeds 33% of TPC?</t>
  </si>
  <si>
    <t>Rental: 33% of Total Development Costs:</t>
  </si>
  <si>
    <t>WVHDF USE</t>
  </si>
  <si>
    <t>Rental: Loan Amount Requested exceeds Loan maximum?</t>
  </si>
  <si>
    <t>If yes, describe:</t>
  </si>
  <si>
    <t>PGHO loan amount requested exceeds loan maximum?</t>
  </si>
  <si>
    <t>PGHOSS loan amount requested exceeds loan maximum?</t>
  </si>
  <si>
    <t>Rental: Development cost per unit</t>
  </si>
  <si>
    <t>Does the site have any water features?</t>
  </si>
  <si>
    <r>
      <t xml:space="preserve">Should predevelopment work deem Site 1 not feasible for development, and you have other projects in need of predevelopment work, we ask that you complete the Site 2 pages for any additional back-up sites. </t>
    </r>
    <r>
      <rPr>
        <b/>
        <sz val="12"/>
        <rFont val="Calibri"/>
        <family val="2"/>
        <scheme val="minor"/>
      </rPr>
      <t>Scoring is related to Site 1.</t>
    </r>
  </si>
  <si>
    <t xml:space="preserve">County:                    </t>
  </si>
  <si>
    <t>Project City, State, Zip Code</t>
  </si>
  <si>
    <t>PD Loan amount requested exceeds the maximum loan limit:</t>
  </si>
  <si>
    <t>List Parcel ID#'s (separate by comma):</t>
  </si>
  <si>
    <t>Total of all predevelopment costs anticipated for the development:</t>
  </si>
  <si>
    <t>Will this project apply for Low-Income Housing Tax Credits (LIHTC)?</t>
  </si>
  <si>
    <t>Type of construction:</t>
  </si>
  <si>
    <t>No applicant shall have more than a total of $300,000 in undisbursed AHFP funding at any one time over all awards.  If awarded the amount requested, will this program limitation be exceeded?</t>
  </si>
  <si>
    <t>No single project can receive more than $250,000 in AHFP funding.  If awarded, will the project exceed this program limitation?</t>
  </si>
  <si>
    <t>If yes, explain the type environmental mitigation</t>
  </si>
  <si>
    <t>Go to next tab</t>
  </si>
  <si>
    <r>
      <t>Organization Name</t>
    </r>
    <r>
      <rPr>
        <sz val="12"/>
        <rFont val="Calibri"/>
        <family val="2"/>
        <scheme val="minor"/>
      </rPr>
      <t xml:space="preserve"> </t>
    </r>
  </si>
  <si>
    <r>
      <rPr>
        <b/>
        <sz val="16"/>
        <color rgb="FF0070C0"/>
        <rFont val="Calibri"/>
        <family val="2"/>
        <scheme val="minor"/>
      </rPr>
      <t xml:space="preserve">COMPLETE THIS PAGE </t>
    </r>
    <r>
      <rPr>
        <b/>
        <sz val="16"/>
        <rFont val="Calibri"/>
        <family val="2"/>
        <scheme val="minor"/>
      </rPr>
      <t xml:space="preserve">/ CHOOSE TRUE OR FALSE / </t>
    </r>
    <r>
      <rPr>
        <b/>
        <sz val="16"/>
        <color rgb="FFFF0000"/>
        <rFont val="Calibri"/>
        <family val="2"/>
        <scheme val="minor"/>
      </rPr>
      <t>NO MORE THAN ONE "TRUE" ALLOWED PER SECTION.</t>
    </r>
  </si>
  <si>
    <t>Project Street Address</t>
  </si>
  <si>
    <t>If yes, anticipated application submission date:</t>
  </si>
  <si>
    <t>If commercial space, total square feet and commercial units.</t>
  </si>
  <si>
    <t>If applicable, explain any environmental mitigation efforts to be pursued.</t>
  </si>
  <si>
    <t>Will you be submitting predevelopment details on back up site(s)?</t>
  </si>
  <si>
    <t xml:space="preserve">Development Team Role(s) Titles </t>
  </si>
  <si>
    <t>Go to next tab if you are completing the back up site pages.</t>
  </si>
  <si>
    <t>End of Predevelopment pages</t>
  </si>
  <si>
    <t>If the project goal is to develop a homeownership unit to be sold, the home must be sold to a buyer earning at or below 115% of Area Median Income as published by HUD and as adjusted for household size (AMI) and whose total housing obligation (principal and interest repayments, taxes, insurance, and mortgage insurance) does not exceed 30% of the buyer's household income.</t>
  </si>
  <si>
    <t>Program Limitations</t>
  </si>
  <si>
    <t>If the site is in the 100-year flood hazard area, explain any environmental mitigation efforts to be pursued in the green blank below.</t>
  </si>
  <si>
    <t>No single project can receive more than $250,000 in AHFP funding.  If awarded, will this project exceed this program limitation?</t>
  </si>
  <si>
    <t>Homeownership units developed with AHFP funding must be sold to a buyer earning at or below 115% of Area Median Income as published by HUD and as adjusted for household size (AMI) and whose total housing obligation (principal and interest repayments, taxes, insurance, and mortgage insurance) does not exceed 30% of the buyer's household income.</t>
  </si>
  <si>
    <t>Contingency 20% of requested loan amount</t>
  </si>
  <si>
    <t>Type the name of each funding source below. (i.e. If awarded one source would be AHFP)</t>
  </si>
  <si>
    <t>Project has not received firm commitments and/or letters of intent in excess of 4% of the project's total estimated costs.</t>
  </si>
  <si>
    <r>
      <t xml:space="preserve">Required Attachment: </t>
    </r>
    <r>
      <rPr>
        <sz val="12"/>
        <color rgb="FF0070C0"/>
        <rFont val="Calibri"/>
        <family val="2"/>
        <scheme val="minor"/>
      </rPr>
      <t xml:space="preserve"> 4.03 Copies of executed contracts and/or estimates to support the answer chosen.</t>
    </r>
  </si>
  <si>
    <r>
      <t xml:space="preserve">The applying organization is not committing any equity </t>
    </r>
    <r>
      <rPr>
        <i/>
        <u/>
        <sz val="12"/>
        <rFont val="Calibri"/>
        <family val="2"/>
        <scheme val="minor"/>
      </rPr>
      <t>to fund</t>
    </r>
    <r>
      <rPr>
        <sz val="12"/>
        <rFont val="Calibri"/>
        <family val="2"/>
        <scheme val="minor"/>
      </rPr>
      <t xml:space="preserve"> any portion of the project's development budget.</t>
    </r>
  </si>
  <si>
    <r>
      <t xml:space="preserve">Required Attachment: </t>
    </r>
    <r>
      <rPr>
        <sz val="12"/>
        <color rgb="FF0070C0"/>
        <rFont val="Calibri"/>
        <family val="2"/>
        <scheme val="minor"/>
      </rPr>
      <t>3.23 Copy of the commitment from the applying organization on letterhead to support 4a or 4b.</t>
    </r>
  </si>
  <si>
    <t>BONUS POINTS: IF RENTAL, CHOOSE ONLY ONE</t>
  </si>
  <si>
    <r>
      <rPr>
        <b/>
        <sz val="12"/>
        <color rgb="FF0070C0"/>
        <rFont val="Calibri"/>
        <family val="2"/>
        <scheme val="minor"/>
      </rPr>
      <t xml:space="preserve">Required Attachment: </t>
    </r>
    <r>
      <rPr>
        <b/>
        <sz val="12"/>
        <rFont val="Calibri"/>
        <family val="2"/>
        <scheme val="minor"/>
      </rPr>
      <t xml:space="preserve"> </t>
    </r>
    <r>
      <rPr>
        <sz val="12"/>
        <color rgb="FF0070C0"/>
        <rFont val="Calibri"/>
        <family val="2"/>
        <scheme val="minor"/>
      </rPr>
      <t>3.23 Form of commitment from the organization showing the funding amount of the matched dollars to this project.</t>
    </r>
  </si>
  <si>
    <r>
      <rPr>
        <b/>
        <sz val="12"/>
        <color rgb="FF0070C0"/>
        <rFont val="Calibri"/>
        <family val="2"/>
        <scheme val="minor"/>
      </rPr>
      <t xml:space="preserve">Required Attachment:  </t>
    </r>
    <r>
      <rPr>
        <sz val="12"/>
        <color rgb="FF0070C0"/>
        <rFont val="Calibri"/>
        <family val="2"/>
        <scheme val="minor"/>
      </rPr>
      <t>3.23 Letter of Intent from the organization that will provide the rental assistance.</t>
    </r>
  </si>
  <si>
    <t>Maximum 117</t>
  </si>
  <si>
    <r>
      <rPr>
        <b/>
        <sz val="16"/>
        <color rgb="FF0070C0"/>
        <rFont val="Calibri"/>
        <family val="2"/>
        <scheme val="minor"/>
      </rPr>
      <t>COMPLETE THIS PAGE</t>
    </r>
    <r>
      <rPr>
        <b/>
        <sz val="16"/>
        <rFont val="Calibri"/>
        <family val="2"/>
        <scheme val="minor"/>
      </rPr>
      <t xml:space="preserve"> / CHOOSE TRUE OR FALSE / </t>
    </r>
    <r>
      <rPr>
        <b/>
        <sz val="16"/>
        <color rgb="FFFF0000"/>
        <rFont val="Calibri"/>
        <family val="2"/>
        <scheme val="minor"/>
      </rPr>
      <t>NO MORE THAN ONE "TRUE" ALLOWED PER SECTION.</t>
    </r>
  </si>
  <si>
    <t>Complete the following tabs for Permanent Gap projects and the Required Attachments Checklist at end of workbook.</t>
  </si>
  <si>
    <t>Additional Required Attachments</t>
  </si>
  <si>
    <r>
      <t>Required Attachment:</t>
    </r>
    <r>
      <rPr>
        <sz val="12"/>
        <color rgb="FF0070C0"/>
        <rFont val="Calibri"/>
        <family val="2"/>
        <scheme val="minor"/>
      </rPr>
      <t xml:space="preserve">  None / Will be validated by WVHDF staff</t>
    </r>
  </si>
  <si>
    <t>1-2  OTA awards</t>
  </si>
  <si>
    <t>ORGANIZATIONAL TECHNICAL ASSISTANCE (OTA) SCORING CRITERIA</t>
  </si>
  <si>
    <t>No OTA awards</t>
  </si>
  <si>
    <t>3 or more OTA awards</t>
  </si>
  <si>
    <t>1,. Readiness to Proceed - Site Control (10)</t>
  </si>
  <si>
    <r>
      <t>1.  Previous Participation (20) -</t>
    </r>
    <r>
      <rPr>
        <sz val="12"/>
        <rFont val="Calibri"/>
        <family val="2"/>
        <scheme val="minor"/>
      </rPr>
      <t xml:space="preserve"> Over the past five (5) years, the applicant has received:</t>
    </r>
  </si>
  <si>
    <t>Project has received firm commitments to fund 100% of the project's overall total costs, exclusing the requested AHFP funds.</t>
  </si>
  <si>
    <t>2. Readiness to Proceed - Quotes/Bids (21)</t>
  </si>
  <si>
    <t>The applying organization is committing funds equal to or greater than 15% of total OTA budget</t>
  </si>
  <si>
    <t>The applying organization is committing funds equal to or greater than 5% of total OTA budget</t>
  </si>
  <si>
    <t>The applying organization is not committing any funds toward the OTA budget</t>
  </si>
  <si>
    <r>
      <t>Required Attachment:</t>
    </r>
    <r>
      <rPr>
        <sz val="12"/>
        <color rgb="FF0070C0"/>
        <rFont val="Calibri"/>
        <family val="2"/>
        <scheme val="minor"/>
      </rPr>
      <t xml:space="preserve"> 3.23 Copies of the organization's commitment to support 4a or 4b.</t>
    </r>
  </si>
  <si>
    <r>
      <t>Required Attachment:</t>
    </r>
    <r>
      <rPr>
        <sz val="12"/>
        <color rgb="FF0070C0"/>
        <rFont val="Calibri"/>
        <family val="2"/>
        <scheme val="minor"/>
      </rPr>
      <t xml:space="preserve"> 2.40 If 2b, 2c, 2d is chosen, attach the plan.</t>
    </r>
  </si>
  <si>
    <t>WVHDF AHFP RFP 1 2023</t>
  </si>
  <si>
    <t xml:space="preserve">If you chose yes to have 5% of your award used for administrative costs, enter the amount in the administrative line in the budget. </t>
  </si>
  <si>
    <t xml:space="preserve">If you chose yes to have 5% of your award used for administrative costs, enter the amount on the adminstrative line in the budget. </t>
  </si>
  <si>
    <t xml:space="preserve"> If you chose yes to 5% of the award for administrative costs, please enter that amount in the budget to the left on the Administrative line.</t>
  </si>
  <si>
    <t xml:space="preserve"> If you chose yes to 5% of the award for administrative costs, enter the amount on the administrative line in the budget.</t>
  </si>
  <si>
    <t>The requested funds will hire a planning consultant to assist in the development of the organization's first long term business/ strategic plan.</t>
  </si>
  <si>
    <t>The requested funds will hire a planning consultant to renew the organization's existing long term business/strategic plan.</t>
  </si>
  <si>
    <t>2e</t>
  </si>
  <si>
    <t>2. Long Term Business / Strategic Plan (21)</t>
  </si>
  <si>
    <t>The requested funds will not address any items in the organization's existing long term business or strategic plan.</t>
  </si>
  <si>
    <t>The requested funds will address items in the organization's existing long term business/strategic plan.</t>
  </si>
  <si>
    <t>The organization does not have and the requested funds will not be used to develop a long term business/strategic plan.</t>
  </si>
  <si>
    <t>4. Capacity - Leveraging of Funds (14)</t>
  </si>
  <si>
    <t>3. Readiness to Proceed - Quotes/Estimates/Consultant Agreements (15)</t>
  </si>
  <si>
    <t>Applicant is able to provide quotes/estimatesconsultant agreements that support 76% - 100% of the OTA budget.</t>
  </si>
  <si>
    <t>Applicant can provide quotes/estimates/consultant agreements that support 50% - 75% of the OTA budget.</t>
  </si>
  <si>
    <t>Applicant can provide quotes/estimates/consultant agreements that support 25% - 49% of the OTA budget.</t>
  </si>
  <si>
    <t>Applicant is not yet able to provide quotes/estimates/consultant agreements to support any portion of the OTA budget.</t>
  </si>
  <si>
    <t>Applicant can provide quotes/estimates/consultant agreements that support up to 24% of the OTA budget.</t>
  </si>
  <si>
    <r>
      <t>Required Attachment:</t>
    </r>
    <r>
      <rPr>
        <sz val="12"/>
        <color rgb="FF0070C0"/>
        <rFont val="Calibri"/>
        <family val="2"/>
        <scheme val="minor"/>
      </rPr>
      <t xml:space="preserve"> 4.03 copies of quotes/estimates/consultant agreements</t>
    </r>
  </si>
  <si>
    <t>Maximum  95</t>
  </si>
  <si>
    <t>Left Blank Intentionally</t>
  </si>
  <si>
    <t xml:space="preserve"> Complete the following tabs for Organizational Technical Assistance and the Required Attachments Tab at end of workbook. </t>
  </si>
  <si>
    <t>ORGANIZATIONAL TECHNICAL ASSISTANCE PROJECTS START - PLEASE READ</t>
  </si>
  <si>
    <t>HOUSING COUNSELING PROJECTS START - PLEASE READ</t>
  </si>
  <si>
    <r>
      <rPr>
        <b/>
        <sz val="12"/>
        <rFont val="Calibri"/>
        <family val="2"/>
        <scheme val="minor"/>
      </rPr>
      <t xml:space="preserve">PURPOSE: </t>
    </r>
    <r>
      <rPr>
        <sz val="12"/>
        <rFont val="Calibri"/>
        <family val="2"/>
        <scheme val="minor"/>
      </rPr>
      <t>To provide funds for predevelopment costs related to the development of affordable housing (e.g., market studies, architectural and engineering costs, surveys, environmental studies, etc.) The loan must be repaid only if the project is selected to receive Low-Income Housing Tax Credits (or other tax incentive credits/funds).</t>
    </r>
  </si>
  <si>
    <r>
      <rPr>
        <b/>
        <sz val="12"/>
        <rFont val="Calibri"/>
        <family val="2"/>
        <scheme val="minor"/>
      </rPr>
      <t>FUNDING LIMIT and TERMS:</t>
    </r>
    <r>
      <rPr>
        <sz val="12"/>
        <rFont val="Calibri"/>
        <family val="2"/>
        <scheme val="minor"/>
      </rPr>
      <t xml:space="preserve"> Not to exceed $20,000. Disbursed on a monthly basis (36-month draw period).   Repayable only if selected to receive LIHTC (or other tax incentive programs) - 2% interest from the final disbursement; maximum 3-year term; the loan will be deferred until the borrower obtains construction financing or the property is sold, or 3 years after closing the loan, whichever occurs first. $200 nonrefundable application fee.</t>
    </r>
  </si>
  <si>
    <r>
      <t>Required Attachment:</t>
    </r>
    <r>
      <rPr>
        <sz val="12"/>
        <color rgb="FF0070C0"/>
        <rFont val="Calibri"/>
        <family val="2"/>
        <scheme val="minor"/>
      </rPr>
      <t xml:space="preserve">  3.00 Narrative OTA</t>
    </r>
    <r>
      <rPr>
        <b/>
        <sz val="12"/>
        <color rgb="FF0070C0"/>
        <rFont val="Calibri"/>
        <family val="2"/>
        <scheme val="minor"/>
      </rPr>
      <t xml:space="preserve"> </t>
    </r>
  </si>
  <si>
    <r>
      <t xml:space="preserve">Narrative (25): </t>
    </r>
    <r>
      <rPr>
        <sz val="12"/>
        <rFont val="Calibri"/>
        <family val="2"/>
        <scheme val="minor"/>
      </rPr>
      <t xml:space="preserve"> Up to 25 points will be awarded to applicants based on their ability to display the (1) specific need for Technical Assistance funding, including specific barriers or obstacles that may prevent the organization from reaching its mission goals, and how the funds would mitigate/eliminate those barriers/obstacles, and (2) the organization's strategy to eliminate the need for Technical Assistance funding allowing self-sufficiency.  </t>
    </r>
    <r>
      <rPr>
        <i/>
        <u/>
        <sz val="12"/>
        <rFont val="Calibri"/>
        <family val="2"/>
        <scheme val="minor"/>
      </rPr>
      <t>WVHDF will assign score on this item upon review of Narrative.</t>
    </r>
  </si>
  <si>
    <t xml:space="preserve">2. Readiness to Proceed - Contracts/Estimates/Bids (21) </t>
  </si>
  <si>
    <t>Other agreement between the site owner and applicant for access to site</t>
  </si>
  <si>
    <t>The applicant has not yet gained site control</t>
  </si>
  <si>
    <t>Purchase Option Agreement (current)</t>
  </si>
  <si>
    <t>Purchase Agreement (current)</t>
  </si>
  <si>
    <t>The property is owned by the applicant</t>
  </si>
  <si>
    <t>The applicant will not gain site control and there is no current agreement in place with site owner</t>
  </si>
  <si>
    <t>Project has received firm commitments and/or letters of intent that equal between 50% and 74% of the project's total estimated costs.</t>
  </si>
  <si>
    <t>Applicant can evidence already executed contracts and/or accepted bids.</t>
  </si>
  <si>
    <t>Applicant has estimates with changes to estimates/bids anticipated.</t>
  </si>
  <si>
    <t>Applicant has a mixture of executed contracts, and estimates.</t>
  </si>
  <si>
    <t>Applicant has no executed contracts or estimates.</t>
  </si>
  <si>
    <r>
      <t xml:space="preserve">Required Attachment:  </t>
    </r>
    <r>
      <rPr>
        <sz val="12"/>
        <color rgb="FF0070C0"/>
        <rFont val="Calibri"/>
        <family val="2"/>
        <scheme val="minor"/>
      </rPr>
      <t>4.03 Copy of executed contracts, accepted bids and/or estimates to support the answer chosen if 2a - 2c.</t>
    </r>
  </si>
  <si>
    <r>
      <t xml:space="preserve">Required Attachment: </t>
    </r>
    <r>
      <rPr>
        <sz val="12"/>
        <color rgb="FF0070C0"/>
        <rFont val="Calibri"/>
        <family val="2"/>
        <scheme val="minor"/>
      </rPr>
      <t>3.23 Copy of all commitments and/or letters of intent 3a - 3e</t>
    </r>
  </si>
  <si>
    <r>
      <t xml:space="preserve">Required Attachment: </t>
    </r>
    <r>
      <rPr>
        <sz val="12"/>
        <color rgb="FF0070C0"/>
        <rFont val="Calibri"/>
        <family val="2"/>
        <scheme val="minor"/>
      </rPr>
      <t>3.23 Copy of the commitment 4a or 4b.</t>
    </r>
  </si>
  <si>
    <r>
      <t xml:space="preserve">The applying organization will inject/commit </t>
    </r>
    <r>
      <rPr>
        <i/>
        <u/>
        <sz val="12"/>
        <rFont val="Calibri"/>
        <family val="2"/>
        <scheme val="minor"/>
      </rPr>
      <t>funds</t>
    </r>
    <r>
      <rPr>
        <sz val="12"/>
        <rFont val="Calibri"/>
        <family val="2"/>
        <scheme val="minor"/>
      </rPr>
      <t xml:space="preserve"> up to 14% of total estimated costs (entire project) into the project. </t>
    </r>
  </si>
  <si>
    <t>Project has received firm commitments to fund 100% of the project's overall total estimated costs.</t>
  </si>
  <si>
    <t>If your project has incurred costs already, how long ago did your project start incurring costs?</t>
  </si>
  <si>
    <r>
      <t xml:space="preserve">Should predevelopment work deem Site 1 not feasible for development, and you have other projects in need of predevelopment work, we ask that you complete the back up pages for any additional back up sites. </t>
    </r>
    <r>
      <rPr>
        <b/>
        <sz val="12"/>
        <rFont val="Calibri"/>
        <family val="2"/>
        <scheme val="minor"/>
      </rPr>
      <t>Scoring is related to Site 1.</t>
    </r>
  </si>
  <si>
    <r>
      <t xml:space="preserve">Status of Application </t>
    </r>
    <r>
      <rPr>
        <b/>
        <i/>
        <sz val="12"/>
        <rFont val="Calibri"/>
        <family val="2"/>
        <scheme val="minor"/>
      </rPr>
      <t>(Choose)</t>
    </r>
  </si>
  <si>
    <t xml:space="preserve">Total Predevelopment Activity </t>
  </si>
  <si>
    <r>
      <t>Status of Application</t>
    </r>
    <r>
      <rPr>
        <b/>
        <i/>
        <sz val="12"/>
        <rFont val="Calibri"/>
        <family val="2"/>
        <scheme val="minor"/>
      </rPr>
      <t xml:space="preserve"> (choose)</t>
    </r>
  </si>
  <si>
    <t xml:space="preserve">Development Team Role(s) Titles                      </t>
  </si>
  <si>
    <t xml:space="preserve">Total Predevelopment Activity                         </t>
  </si>
  <si>
    <r>
      <rPr>
        <b/>
        <sz val="12"/>
        <color rgb="FF0070C0"/>
        <rFont val="Calibri"/>
        <family val="2"/>
        <scheme val="minor"/>
      </rPr>
      <t xml:space="preserve">3.00 Narrative PGHOSS (15): </t>
    </r>
    <r>
      <rPr>
        <sz val="12"/>
        <rFont val="Calibri"/>
        <family val="2"/>
        <scheme val="minor"/>
      </rPr>
      <t xml:space="preserve"> Up to 15 points will be awarded based on the applicant's ability to address all items above (2 points each) while </t>
    </r>
    <r>
      <rPr>
        <u/>
        <sz val="12"/>
        <rFont val="Calibri"/>
        <family val="2"/>
        <scheme val="minor"/>
      </rPr>
      <t>including supportive market data as evidence of need for the target population</t>
    </r>
    <r>
      <rPr>
        <sz val="12"/>
        <rFont val="Calibri"/>
        <family val="2"/>
        <scheme val="minor"/>
      </rPr>
      <t xml:space="preserve">.  (Examples of target populations include but are not limited to: Elderly, Veterans, Disabled, Substance Abuse Recovery). You may find supportive market data in the 2019 Statewide Housing Needs Assessment by county here:  </t>
    </r>
    <r>
      <rPr>
        <sz val="12"/>
        <color rgb="FF0070C0"/>
        <rFont val="Calibri"/>
        <family val="2"/>
        <scheme val="minor"/>
      </rPr>
      <t>https://www.wvhdf.com/about-wvhdf</t>
    </r>
    <r>
      <rPr>
        <sz val="12"/>
        <rFont val="Calibri"/>
        <family val="2"/>
        <scheme val="minor"/>
      </rPr>
      <t xml:space="preserve"> </t>
    </r>
    <r>
      <rPr>
        <sz val="12"/>
        <color rgb="FF0070C0"/>
        <rFont val="Calibri"/>
        <family val="2"/>
        <scheme val="minor"/>
      </rPr>
      <t>(copy and past address in your browser)</t>
    </r>
    <r>
      <rPr>
        <sz val="12"/>
        <rFont val="Calibri"/>
        <family val="2"/>
        <scheme val="minor"/>
      </rPr>
      <t xml:space="preserve">.  Most recent Census data is acceptable. </t>
    </r>
    <r>
      <rPr>
        <u/>
        <sz val="12"/>
        <rFont val="Calibri"/>
        <family val="2"/>
        <scheme val="minor"/>
      </rPr>
      <t>Provide backup documentation for market data cited in the narrative (5 points).</t>
    </r>
    <r>
      <rPr>
        <sz val="12"/>
        <rFont val="Calibri"/>
        <family val="2"/>
        <scheme val="minor"/>
      </rPr>
      <t xml:space="preserve"> </t>
    </r>
  </si>
  <si>
    <r>
      <rPr>
        <b/>
        <sz val="12"/>
        <color rgb="FF0070C0"/>
        <rFont val="Calibri"/>
        <family val="2"/>
        <scheme val="minor"/>
      </rPr>
      <t>3.00 Narrative PGHO (15):</t>
    </r>
    <r>
      <rPr>
        <b/>
        <sz val="12"/>
        <rFont val="Calibri"/>
        <family val="2"/>
        <scheme val="minor"/>
      </rPr>
      <t xml:space="preserve"> </t>
    </r>
    <r>
      <rPr>
        <sz val="12"/>
        <rFont val="Calibri"/>
        <family val="2"/>
        <scheme val="minor"/>
      </rPr>
      <t xml:space="preserve"> Up to 15 points will be awarded based on the applicant's ability to address all items above (2 points each) while </t>
    </r>
    <r>
      <rPr>
        <u/>
        <sz val="12"/>
        <rFont val="Calibri"/>
        <family val="2"/>
        <scheme val="minor"/>
      </rPr>
      <t>including supportive market data as evidence of need for the target population.</t>
    </r>
    <r>
      <rPr>
        <sz val="12"/>
        <rFont val="Calibri"/>
        <family val="2"/>
        <scheme val="minor"/>
      </rPr>
      <t xml:space="preserve">  (Examples of target populations include but are not limited to: Elderly, Veterans, Disabled, Substance Abuse Recovery). You may find supportive market data in the 2019 Statewide Housing Needs Assessment by county here:  </t>
    </r>
    <r>
      <rPr>
        <sz val="12"/>
        <color rgb="FF0070C0"/>
        <rFont val="Calibri"/>
        <family val="2"/>
        <scheme val="minor"/>
      </rPr>
      <t xml:space="preserve">https://www.wvhdf.com/about-wvhdf (copy and past address in your browser). </t>
    </r>
    <r>
      <rPr>
        <sz val="12"/>
        <rFont val="Calibri"/>
        <family val="2"/>
        <scheme val="minor"/>
      </rPr>
      <t xml:space="preserve">Most recent Census data is acceptable.  </t>
    </r>
    <r>
      <rPr>
        <u/>
        <sz val="12"/>
        <rFont val="Calibri"/>
        <family val="2"/>
        <scheme val="minor"/>
      </rPr>
      <t>Provide backup documentation for market data cited in the narrative (5 points).</t>
    </r>
    <r>
      <rPr>
        <sz val="12"/>
        <rFont val="Calibri"/>
        <family val="2"/>
        <scheme val="minor"/>
      </rPr>
      <t xml:space="preserve"> </t>
    </r>
  </si>
  <si>
    <r>
      <rPr>
        <b/>
        <sz val="12"/>
        <color rgb="FF0070C0"/>
        <rFont val="Calibri"/>
        <family val="2"/>
        <scheme val="minor"/>
      </rPr>
      <t xml:space="preserve">3.00 Narrative PGR (15): </t>
    </r>
    <r>
      <rPr>
        <sz val="12"/>
        <rFont val="Calibri"/>
        <family val="2"/>
        <scheme val="minor"/>
      </rPr>
      <t xml:space="preserve">   Up to 15 points will be awarded based on the applicant's ability to address all items above (2 points each) while </t>
    </r>
    <r>
      <rPr>
        <u/>
        <sz val="12"/>
        <rFont val="Calibri"/>
        <family val="2"/>
        <scheme val="minor"/>
      </rPr>
      <t>including supportive market data as evidence of need for the target population</t>
    </r>
    <r>
      <rPr>
        <sz val="12"/>
        <rFont val="Calibri"/>
        <family val="2"/>
        <scheme val="minor"/>
      </rPr>
      <t xml:space="preserve">.  (Examples of target populations include but are not limited to: Elderly, Veterans, Disabled, Substance Abuse Recovery). You may find supportive market data in the 2019 Statewide Housing Needs Assessment by county here: </t>
    </r>
    <r>
      <rPr>
        <sz val="12"/>
        <color rgb="FF0070C0"/>
        <rFont val="Calibri"/>
        <family val="2"/>
        <scheme val="minor"/>
      </rPr>
      <t xml:space="preserve"> https://www.wvhdf.com/about-wvhdf (copy and past address in your browser)</t>
    </r>
    <r>
      <rPr>
        <sz val="12"/>
        <rFont val="Calibri"/>
        <family val="2"/>
        <scheme val="minor"/>
      </rPr>
      <t xml:space="preserve">. Most recent Census data is acceptable.  </t>
    </r>
    <r>
      <rPr>
        <u/>
        <sz val="12"/>
        <rFont val="Calibri"/>
        <family val="2"/>
        <scheme val="minor"/>
      </rPr>
      <t>Provide backup documentation for market data cited in the narrative (5 points)</t>
    </r>
    <r>
      <rPr>
        <sz val="12"/>
        <rFont val="Calibri"/>
        <family val="2"/>
        <scheme val="minor"/>
      </rPr>
      <t xml:space="preserve">. </t>
    </r>
  </si>
  <si>
    <t>Should predevelopment work deem Site 1 not feasible for development, you may complete the back up site pages. If submitting a back up site, we ask that you also provide a back up site narrative, detail and budget pages for the back up site.</t>
  </si>
  <si>
    <t>Will demolition be required?</t>
  </si>
  <si>
    <r>
      <rPr>
        <b/>
        <sz val="12"/>
        <rFont val="Calibri"/>
        <family val="2"/>
        <scheme val="minor"/>
      </rPr>
      <t>FUNDING LIMIT and TERMS Homeownership:</t>
    </r>
    <r>
      <rPr>
        <sz val="12"/>
        <rFont val="Calibri"/>
        <family val="2"/>
        <scheme val="minor"/>
      </rPr>
      <t xml:space="preserve">  $100,000 not to exceed $25,000 per unit (24-month draw period).  0% interest; 2-year term; loan forgiven if funds used for the purpose defined in the loan agreement.  $200 nonrefundable application fee. </t>
    </r>
  </si>
  <si>
    <r>
      <rPr>
        <b/>
        <sz val="12"/>
        <rFont val="Calibri"/>
        <family val="2"/>
        <scheme val="minor"/>
      </rPr>
      <t>FUNDING LIMIT and TERMS Rental:</t>
    </r>
    <r>
      <rPr>
        <sz val="12"/>
        <rFont val="Calibri"/>
        <family val="2"/>
        <scheme val="minor"/>
      </rPr>
      <t xml:space="preserve">  Not to exceed the lesser of $150,000 or 33% of total project costs (24-month draw period).0% - 5% interest; up to 30-year term. Loans will be repaid by surplus cash of the project, if any, throughout the term of the loan. $200 nonrefundable application fee. </t>
    </r>
  </si>
  <si>
    <t>Total Development/Project Costs:</t>
  </si>
  <si>
    <t>Type of Construction:</t>
  </si>
  <si>
    <t>Anticipated # of units:</t>
  </si>
  <si>
    <t>Will any of the sites be in the 100-year flood hazard area?</t>
  </si>
  <si>
    <t>Project Name (type name):</t>
  </si>
  <si>
    <t>Does the site contain a wetland?</t>
  </si>
  <si>
    <t>Will the target market be at or below 115% of the Area Median Income as published by HUD and as adjusted for household size (AMI)?</t>
  </si>
  <si>
    <r>
      <t>PREDEVELOPMENT</t>
    </r>
    <r>
      <rPr>
        <b/>
        <sz val="16"/>
        <color rgb="FFFF0000"/>
        <rFont val="Calibri"/>
        <family val="2"/>
        <scheme val="minor"/>
      </rPr>
      <t xml:space="preserve"> BACK UP SITE</t>
    </r>
    <r>
      <rPr>
        <b/>
        <sz val="16"/>
        <rFont val="Calibri"/>
        <family val="2"/>
        <scheme val="minor"/>
      </rPr>
      <t xml:space="preserve"> BUDGET / DEVELOPMENT TEAM</t>
    </r>
  </si>
  <si>
    <r>
      <t xml:space="preserve">PREDEVELOPMENT </t>
    </r>
    <r>
      <rPr>
        <b/>
        <sz val="16"/>
        <color rgb="FFFF0000"/>
        <rFont val="Calibri"/>
        <family val="2"/>
        <scheme val="minor"/>
      </rPr>
      <t>BACK UP SITE</t>
    </r>
    <r>
      <rPr>
        <b/>
        <sz val="16"/>
        <rFont val="Calibri"/>
        <family val="2"/>
        <scheme val="minor"/>
      </rPr>
      <t xml:space="preserve"> DETAILS</t>
    </r>
  </si>
  <si>
    <r>
      <rPr>
        <b/>
        <sz val="12"/>
        <rFont val="Calibri"/>
        <family val="2"/>
        <scheme val="minor"/>
      </rPr>
      <t>5. Capacity-Applicant Experience (20)</t>
    </r>
    <r>
      <rPr>
        <sz val="12"/>
        <rFont val="Calibri"/>
        <family val="2"/>
        <scheme val="minor"/>
      </rPr>
      <t xml:space="preserve">  How many affordable housing projects has the applicant developed in the last 10-years? </t>
    </r>
  </si>
  <si>
    <t xml:space="preserve">                                                  Maximum 114</t>
  </si>
  <si>
    <r>
      <t xml:space="preserve">Required Attachment(s):  </t>
    </r>
    <r>
      <rPr>
        <sz val="12"/>
        <color rgb="FF0070C0"/>
        <rFont val="Calibri"/>
        <family val="2"/>
        <scheme val="minor"/>
      </rPr>
      <t>3.09</t>
    </r>
    <r>
      <rPr>
        <b/>
        <sz val="12"/>
        <color rgb="FF0070C0"/>
        <rFont val="Calibri"/>
        <family val="2"/>
        <scheme val="minor"/>
      </rPr>
      <t xml:space="preserve"> </t>
    </r>
    <r>
      <rPr>
        <sz val="12"/>
        <color rgb="FF0070C0"/>
        <rFont val="Calibri"/>
        <family val="2"/>
        <scheme val="minor"/>
      </rPr>
      <t xml:space="preserve">Evidence of site control. If the property is owned by the applicant, provide a copy of the recorded deed (a-e).									</t>
    </r>
  </si>
  <si>
    <r>
      <rPr>
        <b/>
        <sz val="12"/>
        <rFont val="Calibri"/>
        <family val="2"/>
        <scheme val="minor"/>
      </rPr>
      <t>FUNDING LIMIT and TERMS</t>
    </r>
    <r>
      <rPr>
        <sz val="12"/>
        <rFont val="Calibri"/>
        <family val="2"/>
        <scheme val="minor"/>
      </rPr>
      <t xml:space="preserve">:   Not to exceed $10,000 to be reimbursed for substantiated costs on a monthly basis (24-month draw period). </t>
    </r>
  </si>
  <si>
    <r>
      <rPr>
        <b/>
        <sz val="12"/>
        <rFont val="Calibri"/>
        <family val="2"/>
        <scheme val="minor"/>
      </rPr>
      <t>FUNDING LIMIT and TERMS</t>
    </r>
    <r>
      <rPr>
        <sz val="12"/>
        <rFont val="Calibri"/>
        <family val="2"/>
        <scheme val="minor"/>
      </rPr>
      <t xml:space="preserve">:   Not to exceed $15,000 to be reimbursed for substantiated costs on a monthly basis (24-month draw period). </t>
    </r>
  </si>
  <si>
    <t xml:space="preserve"> Complete the following tabs for Housing Counseling and the Required Attachments Tab at end of workbook. </t>
  </si>
  <si>
    <r>
      <rPr>
        <b/>
        <sz val="16"/>
        <color rgb="FF0070C0"/>
        <rFont val="Calibri"/>
        <family val="2"/>
        <scheme val="minor"/>
      </rPr>
      <t>COMPLETE THIS PAGE</t>
    </r>
    <r>
      <rPr>
        <b/>
        <sz val="16"/>
        <rFont val="Calibri"/>
        <family val="2"/>
        <scheme val="minor"/>
      </rPr>
      <t xml:space="preserve"> / SCORING - CHOOSE TRUE OR FALSE / </t>
    </r>
    <r>
      <rPr>
        <b/>
        <sz val="16"/>
        <color rgb="FFFF0000"/>
        <rFont val="Calibri"/>
        <family val="2"/>
        <scheme val="minor"/>
      </rPr>
      <t>NO MORE THAN ONE "TRUE" ALLOWED PER SECTION.</t>
    </r>
  </si>
  <si>
    <r>
      <t xml:space="preserve">Narrative (25): </t>
    </r>
    <r>
      <rPr>
        <sz val="12"/>
        <rFont val="Calibri"/>
        <family val="2"/>
        <scheme val="minor"/>
      </rPr>
      <t xml:space="preserve"> Up to 25 points will be awarded to applicants based on (1) the specific need for Housing Counseling funding (12.5 points), and (2) the organization's historic and projected data regarding the number of persons counseled (12.5 points). </t>
    </r>
    <r>
      <rPr>
        <i/>
        <sz val="12"/>
        <color rgb="FFFF0000"/>
        <rFont val="Calibri"/>
        <family val="2"/>
        <scheme val="minor"/>
      </rPr>
      <t xml:space="preserve"> </t>
    </r>
    <r>
      <rPr>
        <sz val="12"/>
        <rFont val="Calibri"/>
        <family val="2"/>
        <scheme val="minor"/>
      </rPr>
      <t>WVHDF will assign score on this item upon review of Narrative.</t>
    </r>
  </si>
  <si>
    <r>
      <t>Required Attachment(s):</t>
    </r>
    <r>
      <rPr>
        <sz val="12"/>
        <color rgb="FF0070C0"/>
        <rFont val="Calibri"/>
        <family val="2"/>
        <scheme val="minor"/>
      </rPr>
      <t xml:space="preserve"> 2.06 Copies all current housing counseling certifications held by staff members as listed above.</t>
    </r>
  </si>
  <si>
    <r>
      <t xml:space="preserve">Required Attachment:  </t>
    </r>
    <r>
      <rPr>
        <sz val="12"/>
        <color rgb="FF0070C0"/>
        <rFont val="Calibri"/>
        <family val="2"/>
        <scheme val="minor"/>
      </rPr>
      <t>3.23 Attach funding commitments from other sources.</t>
    </r>
  </si>
  <si>
    <r>
      <t xml:space="preserve">3.00 Narrative OTA (25): </t>
    </r>
    <r>
      <rPr>
        <sz val="12"/>
        <rFont val="Calibri"/>
        <family val="2"/>
        <scheme val="minor"/>
      </rPr>
      <t xml:space="preserve"> Up to 25 points will be awarded to applicants based on (1) the specific need for Housing Counseling funding (12.5 points), and (2) the organization's historic and projected data regarding the number of persons counseled (12.5 points).  WVHDF will assign score on this item upon review of Narrative.</t>
    </r>
  </si>
  <si>
    <r>
      <t xml:space="preserve">Professional Reports.  </t>
    </r>
    <r>
      <rPr>
        <sz val="12"/>
        <color theme="1"/>
        <rFont val="Calibri"/>
        <family val="2"/>
        <scheme val="minor"/>
      </rPr>
      <t xml:space="preserve">The Affordable Housing Fund Program will not require these documents to be engaged. If other funding sources require them, we would like to receive a copy. Provide a statement of reason if not applicable to your project and/or if not yet available. </t>
    </r>
  </si>
  <si>
    <t>CONTINUED</t>
  </si>
  <si>
    <t>Instructions continued on next tab</t>
  </si>
  <si>
    <r>
      <t xml:space="preserve">Applicants may submit applications for more than one product in this RFP.  </t>
    </r>
    <r>
      <rPr>
        <b/>
        <sz val="12"/>
        <color rgb="FFFF0000"/>
        <rFont val="Calibri"/>
        <family val="2"/>
        <scheme val="minor"/>
      </rPr>
      <t>ONLY ONE APPLICATION PER PRODUCT PER ROUND.</t>
    </r>
    <r>
      <rPr>
        <sz val="12"/>
        <rFont val="Calibri"/>
        <family val="2"/>
        <scheme val="minor"/>
      </rPr>
      <t xml:space="preserve">                                                                                                                          Each product application requires a $200 non-refundable application fee.</t>
    </r>
  </si>
  <si>
    <t>Last Permanent Gap Tab</t>
  </si>
  <si>
    <t>Last Housing Counseling Tab. Next tab is the Attachments Worksheet</t>
  </si>
  <si>
    <t>Applicant is a local government or a local government housing authority;</t>
  </si>
  <si>
    <t>Applicant is a nonprofit organizations recognized as exempt from federal income tax under Section 501(C)(3) of the Internal Revenue Code and that provide assistance to Low- and moderate- income citizens of this State;</t>
  </si>
  <si>
    <t>Applicant is a regional or statewide housing assistance organizations that have been recognized as exempt under Section 501(C)(3) of the Internal Revenue Code and that provide assistance to low-and moderate-income citizens of this State.</t>
  </si>
  <si>
    <r>
      <t xml:space="preserve">The West Virginia Housing Development Fund (WVHDF) is soliciting proposals for the Affordable Housing Fund Program (AHFP)  from eligible applicants.  The AHFP is designed to provide financial assistance to eligible organizations which focus on providing and preserving affordable housing in West Virginia.  The AHFP's loan products (activities), loan purposes, funding limits and terms are outlined on the ALTS-5 Tab in this workbook and in the AHFP Program guide which can be downloaded from the WVHDF website. </t>
    </r>
    <r>
      <rPr>
        <u/>
        <sz val="12"/>
        <color rgb="FF0070C0"/>
        <rFont val="Calibri"/>
        <family val="2"/>
        <scheme val="minor"/>
      </rPr>
      <t>https://www.wvhdf.com/programs/affordable-housing-fund</t>
    </r>
    <r>
      <rPr>
        <sz val="12"/>
        <rFont val="Calibri"/>
        <family val="2"/>
        <scheme val="minor"/>
      </rPr>
      <t xml:space="preserve"> (copy and paste link to browser)</t>
    </r>
    <r>
      <rPr>
        <sz val="12"/>
        <color rgb="FF0070C0"/>
        <rFont val="Calibri"/>
        <family val="2"/>
        <scheme val="minor"/>
      </rPr>
      <t>.</t>
    </r>
  </si>
  <si>
    <r>
      <rPr>
        <b/>
        <sz val="12"/>
        <rFont val="Calibri"/>
        <family val="2"/>
        <scheme val="minor"/>
      </rPr>
      <t xml:space="preserve">PURPOSE: </t>
    </r>
    <r>
      <rPr>
        <sz val="12"/>
        <rFont val="Calibri"/>
        <family val="2"/>
        <scheme val="minor"/>
      </rPr>
      <t xml:space="preserve"> To provide permanent gap financing for new or rehabilitation projects - homeownership or rental (may include expenses such as acquisition and demolition)</t>
    </r>
  </si>
  <si>
    <t xml:space="preserve">PERMANENT GAP RENTAL NEW CONSTRUCTION AND/OR REHABILITATION (PGR)                                                                          </t>
  </si>
  <si>
    <r>
      <rPr>
        <b/>
        <sz val="12"/>
        <rFont val="Calibri"/>
        <family val="2"/>
        <scheme val="minor"/>
      </rPr>
      <t xml:space="preserve">COMPLETE THE SECTION APPLICABLE TO YOUR PROJECT </t>
    </r>
    <r>
      <rPr>
        <b/>
        <sz val="20"/>
        <rFont val="Calibri"/>
        <family val="2"/>
        <scheme val="minor"/>
      </rPr>
      <t xml:space="preserve">                                                                                                                                  </t>
    </r>
    <r>
      <rPr>
        <sz val="11"/>
        <rFont val="Calibri"/>
        <family val="2"/>
        <scheme val="minor"/>
      </rPr>
      <t>Type answer or click on shaded cells to activate drop down menu arrow to right of box.  Backspace to clear answer.</t>
    </r>
  </si>
  <si>
    <r>
      <rPr>
        <b/>
        <sz val="12"/>
        <rFont val="Calibri"/>
        <family val="2"/>
        <scheme val="minor"/>
      </rPr>
      <t xml:space="preserve">Total Development/Project Costs: </t>
    </r>
    <r>
      <rPr>
        <sz val="12"/>
        <rFont val="Calibri"/>
        <family val="2"/>
        <scheme val="minor"/>
      </rPr>
      <t xml:space="preserve"> The total of all costs to be paid or incurred by the Borrower in connection with the acquisition, design, construction, and equipping of the Project, including legal, administrative, engineering, planning, design, insurance and financing costs.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</si>
</sst>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_(&quot;$&quot;* #,##0_);_(&quot;$&quot;* \(#,##0\);_(&quot;$&quot;* &quot;-&quot;??_);_(@_)"/>
    <numFmt numFmtId="165" formatCode="&quot;$&quot;#,##0"/>
  </numFmts>
  <fonts count="79" x14ac:knownFonts="1">
    <font>
      <sz val="11"/>
      <color theme="1"/>
      <name val="Calibri"/>
      <family val="2"/>
      <scheme val="minor"/>
    </font>
    <font>
      <sz val="11"/>
      <color theme="1"/>
      <name val="Calibri"/>
      <family val="2"/>
      <scheme val="minor"/>
    </font>
    <font>
      <b/>
      <sz val="10"/>
      <name val="Calibri"/>
      <family val="2"/>
      <scheme val="minor"/>
    </font>
    <font>
      <b/>
      <sz val="12"/>
      <name val="Calibri"/>
      <family val="2"/>
      <scheme val="minor"/>
    </font>
    <font>
      <sz val="10"/>
      <name val="Calibri"/>
      <family val="2"/>
      <scheme val="minor"/>
    </font>
    <font>
      <b/>
      <sz val="11"/>
      <name val="Calibri"/>
      <family val="2"/>
      <scheme val="minor"/>
    </font>
    <font>
      <b/>
      <sz val="16"/>
      <name val="Calibri"/>
      <family val="2"/>
      <scheme val="minor"/>
    </font>
    <font>
      <b/>
      <sz val="14"/>
      <name val="Calibri"/>
      <family val="2"/>
      <scheme val="minor"/>
    </font>
    <font>
      <b/>
      <sz val="20"/>
      <name val="Calibri"/>
      <family val="2"/>
      <scheme val="minor"/>
    </font>
    <font>
      <sz val="12"/>
      <name val="Calibri"/>
      <family val="2"/>
      <scheme val="minor"/>
    </font>
    <font>
      <sz val="11"/>
      <name val="Calibri"/>
      <family val="2"/>
      <scheme val="minor"/>
    </font>
    <font>
      <b/>
      <i/>
      <sz val="12"/>
      <name val="Calibri"/>
      <family val="2"/>
      <scheme val="minor"/>
    </font>
    <font>
      <i/>
      <sz val="12"/>
      <name val="Calibri"/>
      <family val="2"/>
      <scheme val="minor"/>
    </font>
    <font>
      <b/>
      <sz val="26"/>
      <name val="Calibri"/>
      <family val="2"/>
      <scheme val="minor"/>
    </font>
    <font>
      <b/>
      <sz val="36"/>
      <name val="Calibri"/>
      <family val="2"/>
      <scheme val="minor"/>
    </font>
    <font>
      <b/>
      <sz val="50"/>
      <name val="Calibri"/>
      <family val="2"/>
      <scheme val="minor"/>
    </font>
    <font>
      <i/>
      <sz val="11"/>
      <name val="Calibri"/>
      <family val="2"/>
      <scheme val="minor"/>
    </font>
    <font>
      <b/>
      <u/>
      <sz val="12"/>
      <name val="Calibri"/>
      <family val="2"/>
      <scheme val="minor"/>
    </font>
    <font>
      <i/>
      <sz val="12"/>
      <color rgb="FFFF0000"/>
      <name val="Calibri"/>
      <family val="2"/>
      <scheme val="minor"/>
    </font>
    <font>
      <i/>
      <sz val="10"/>
      <name val="Calibri"/>
      <family val="2"/>
      <scheme val="minor"/>
    </font>
    <font>
      <sz val="12"/>
      <color rgb="FFFF0000"/>
      <name val="Calibri"/>
      <family val="2"/>
      <scheme val="minor"/>
    </font>
    <font>
      <b/>
      <sz val="12"/>
      <color rgb="FFFF0000"/>
      <name val="Calibri"/>
      <family val="2"/>
      <scheme val="minor"/>
    </font>
    <font>
      <b/>
      <sz val="10"/>
      <color rgb="FFFF0000"/>
      <name val="Calibri"/>
      <family val="2"/>
      <scheme val="minor"/>
    </font>
    <font>
      <i/>
      <sz val="9"/>
      <name val="Calibri"/>
      <family val="2"/>
      <scheme val="minor"/>
    </font>
    <font>
      <sz val="14"/>
      <color theme="1"/>
      <name val="Calibri"/>
      <family val="2"/>
      <scheme val="minor"/>
    </font>
    <font>
      <sz val="12"/>
      <color theme="1"/>
      <name val="Calibri"/>
      <family val="2"/>
      <scheme val="minor"/>
    </font>
    <font>
      <sz val="14"/>
      <name val="Calibri"/>
      <family val="2"/>
      <scheme val="minor"/>
    </font>
    <font>
      <b/>
      <sz val="10"/>
      <color theme="1"/>
      <name val="Calibri"/>
      <family val="2"/>
      <scheme val="minor"/>
    </font>
    <font>
      <b/>
      <sz val="12"/>
      <color theme="1"/>
      <name val="Calibri"/>
      <family val="2"/>
      <scheme val="minor"/>
    </font>
    <font>
      <i/>
      <sz val="12"/>
      <color theme="1"/>
      <name val="Calibri"/>
      <family val="2"/>
      <scheme val="minor"/>
    </font>
    <font>
      <sz val="11"/>
      <color theme="0"/>
      <name val="Calibri"/>
      <family val="2"/>
      <scheme val="minor"/>
    </font>
    <font>
      <sz val="20"/>
      <color theme="1"/>
      <name val="Calibri"/>
      <family val="2"/>
      <scheme val="minor"/>
    </font>
    <font>
      <sz val="12"/>
      <color rgb="FF0070C0"/>
      <name val="Calibri"/>
      <family val="2"/>
      <scheme val="minor"/>
    </font>
    <font>
      <u/>
      <sz val="11"/>
      <color theme="10"/>
      <name val="Calibri"/>
      <family val="2"/>
      <scheme val="minor"/>
    </font>
    <font>
      <i/>
      <sz val="14"/>
      <color theme="1"/>
      <name val="Calibri"/>
      <family val="2"/>
      <scheme val="minor"/>
    </font>
    <font>
      <i/>
      <u/>
      <sz val="12"/>
      <name val="Calibri"/>
      <family val="2"/>
      <scheme val="minor"/>
    </font>
    <font>
      <b/>
      <sz val="20"/>
      <color theme="1"/>
      <name val="Calibri"/>
      <family val="2"/>
      <scheme val="minor"/>
    </font>
    <font>
      <i/>
      <sz val="11"/>
      <color theme="1"/>
      <name val="Calibri"/>
      <family val="2"/>
      <scheme val="minor"/>
    </font>
    <font>
      <i/>
      <sz val="12"/>
      <color theme="0" tint="-0.499984740745262"/>
      <name val="Calibri"/>
      <family val="2"/>
      <scheme val="minor"/>
    </font>
    <font>
      <b/>
      <i/>
      <sz val="12"/>
      <color theme="0" tint="-0.499984740745262"/>
      <name val="Calibri"/>
      <family val="2"/>
      <scheme val="minor"/>
    </font>
    <font>
      <i/>
      <sz val="11"/>
      <color theme="1" tint="0.499984740745262"/>
      <name val="Calibri"/>
      <family val="2"/>
      <scheme val="minor"/>
    </font>
    <font>
      <b/>
      <i/>
      <sz val="11"/>
      <color theme="1" tint="0.499984740745262"/>
      <name val="Calibri"/>
      <family val="2"/>
      <scheme val="minor"/>
    </font>
    <font>
      <b/>
      <i/>
      <sz val="12"/>
      <color theme="1" tint="0.499984740745262"/>
      <name val="Calibri"/>
      <family val="2"/>
      <scheme val="minor"/>
    </font>
    <font>
      <i/>
      <sz val="11"/>
      <color theme="0" tint="-0.499984740745262"/>
      <name val="Calibri"/>
      <family val="2"/>
      <scheme val="minor"/>
    </font>
    <font>
      <b/>
      <i/>
      <sz val="11"/>
      <color theme="0" tint="-0.499984740745262"/>
      <name val="Calibri"/>
      <family val="2"/>
      <scheme val="minor"/>
    </font>
    <font>
      <sz val="8"/>
      <name val="Calibri"/>
      <family val="2"/>
      <scheme val="minor"/>
    </font>
    <font>
      <b/>
      <sz val="12"/>
      <color theme="2" tint="-0.499984740745262"/>
      <name val="Calibri"/>
      <family val="2"/>
      <scheme val="minor"/>
    </font>
    <font>
      <u/>
      <sz val="20"/>
      <name val="Calibri"/>
      <family val="2"/>
      <scheme val="minor"/>
    </font>
    <font>
      <sz val="20"/>
      <name val="Calibri"/>
      <family val="2"/>
      <scheme val="minor"/>
    </font>
    <font>
      <sz val="12"/>
      <color rgb="FF7030A0"/>
      <name val="Calibri"/>
      <family val="2"/>
      <scheme val="minor"/>
    </font>
    <font>
      <b/>
      <sz val="14"/>
      <color rgb="FF0070C0"/>
      <name val="Calibri"/>
      <family val="2"/>
      <scheme val="minor"/>
    </font>
    <font>
      <b/>
      <sz val="12"/>
      <color rgb="FF0070C0"/>
      <name val="Calibri"/>
      <family val="2"/>
      <scheme val="minor"/>
    </font>
    <font>
      <b/>
      <u/>
      <sz val="14"/>
      <color rgb="FF0070C0"/>
      <name val="Calibri"/>
      <family val="2"/>
      <scheme val="minor"/>
    </font>
    <font>
      <b/>
      <sz val="12"/>
      <color theme="0" tint="-0.499984740745262"/>
      <name val="Calibri"/>
      <family val="2"/>
      <scheme val="minor"/>
    </font>
    <font>
      <b/>
      <sz val="16"/>
      <color rgb="FF0070C0"/>
      <name val="Calibri"/>
      <family val="2"/>
      <scheme val="minor"/>
    </font>
    <font>
      <b/>
      <i/>
      <sz val="12"/>
      <color rgb="FFFF0000"/>
      <name val="Calibri"/>
      <family val="2"/>
      <scheme val="minor"/>
    </font>
    <font>
      <b/>
      <i/>
      <sz val="9"/>
      <name val="Calibri"/>
      <family val="2"/>
      <scheme val="minor"/>
    </font>
    <font>
      <b/>
      <i/>
      <sz val="12"/>
      <color rgb="FF0070C0"/>
      <name val="Calibri"/>
      <family val="2"/>
      <scheme val="minor"/>
    </font>
    <font>
      <b/>
      <i/>
      <u/>
      <sz val="12"/>
      <color rgb="FF0070C0"/>
      <name val="Calibri"/>
      <family val="2"/>
      <scheme val="minor"/>
    </font>
    <font>
      <u/>
      <sz val="12"/>
      <color rgb="FF0070C0"/>
      <name val="Calibri"/>
      <family val="2"/>
      <scheme val="minor"/>
    </font>
    <font>
      <b/>
      <i/>
      <sz val="11"/>
      <name val="Calibri"/>
      <family val="2"/>
      <scheme val="minor"/>
    </font>
    <font>
      <b/>
      <i/>
      <u/>
      <sz val="12"/>
      <name val="Calibri"/>
      <family val="2"/>
      <scheme val="minor"/>
    </font>
    <font>
      <b/>
      <sz val="14"/>
      <color rgb="FFFF0000"/>
      <name val="Calibri"/>
      <family val="2"/>
      <scheme val="minor"/>
    </font>
    <font>
      <b/>
      <i/>
      <sz val="14"/>
      <color rgb="FFFF0000"/>
      <name val="Calibri"/>
      <family val="2"/>
      <scheme val="minor"/>
    </font>
    <font>
      <b/>
      <sz val="16"/>
      <color rgb="FFFF0000"/>
      <name val="Calibri"/>
      <family val="2"/>
      <scheme val="minor"/>
    </font>
    <font>
      <sz val="12"/>
      <color theme="0" tint="-0.34998626667073579"/>
      <name val="Calibri"/>
      <family val="2"/>
      <scheme val="minor"/>
    </font>
    <font>
      <b/>
      <sz val="10"/>
      <color theme="1"/>
      <name val="Arial"/>
      <family val="2"/>
    </font>
    <font>
      <sz val="10"/>
      <name val="Arial"/>
      <family val="2"/>
    </font>
    <font>
      <sz val="10"/>
      <color theme="1"/>
      <name val="Arial"/>
      <family val="2"/>
    </font>
    <font>
      <b/>
      <sz val="10"/>
      <color theme="0" tint="-0.249977111117893"/>
      <name val="Arial"/>
      <family val="2"/>
    </font>
    <font>
      <b/>
      <i/>
      <sz val="11"/>
      <color rgb="FF0070C0"/>
      <name val="Arial"/>
      <family val="2"/>
    </font>
    <font>
      <b/>
      <sz val="10"/>
      <color rgb="FF0070C0"/>
      <name val="Arial"/>
      <family val="2"/>
    </font>
    <font>
      <b/>
      <sz val="10"/>
      <color theme="0" tint="-0.499984740745262"/>
      <name val="Calibri"/>
      <family val="2"/>
      <scheme val="minor"/>
    </font>
    <font>
      <u/>
      <sz val="12"/>
      <name val="Calibri"/>
      <family val="2"/>
      <scheme val="minor"/>
    </font>
    <font>
      <b/>
      <i/>
      <sz val="12"/>
      <color theme="1"/>
      <name val="Calibri"/>
      <family val="2"/>
      <scheme val="minor"/>
    </font>
    <font>
      <i/>
      <sz val="12"/>
      <color rgb="FF0070C0"/>
      <name val="Calibri"/>
      <family val="2"/>
      <scheme val="minor"/>
    </font>
    <font>
      <i/>
      <sz val="12"/>
      <color theme="9" tint="0.79998168889431442"/>
      <name val="Calibri"/>
      <family val="2"/>
      <scheme val="minor"/>
    </font>
    <font>
      <b/>
      <i/>
      <sz val="10"/>
      <name val="Calibri"/>
      <family val="2"/>
      <scheme val="minor"/>
    </font>
    <font>
      <u/>
      <sz val="12"/>
      <color theme="10"/>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30" fillId="5" borderId="0" applyNumberFormat="0" applyBorder="0" applyAlignment="0" applyProtection="0"/>
    <xf numFmtId="0" fontId="33" fillId="0" borderId="0" applyNumberFormat="0" applyFill="0" applyBorder="0" applyAlignment="0" applyProtection="0"/>
  </cellStyleXfs>
  <cellXfs count="648">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center"/>
    </xf>
    <xf numFmtId="0" fontId="3" fillId="0" borderId="0" xfId="0" applyFont="1"/>
    <xf numFmtId="0" fontId="9" fillId="0" borderId="0" xfId="0" applyFont="1" applyAlignment="1">
      <alignment vertical="top" wrapText="1"/>
    </xf>
    <xf numFmtId="0" fontId="9" fillId="0" borderId="0" xfId="0" applyFont="1"/>
    <xf numFmtId="0" fontId="9" fillId="0" borderId="0" xfId="0" applyFont="1" applyAlignment="1">
      <alignment horizontal="left"/>
    </xf>
    <xf numFmtId="0" fontId="9" fillId="0" borderId="0" xfId="0" applyFont="1" applyAlignment="1">
      <alignment vertical="center"/>
    </xf>
    <xf numFmtId="0" fontId="9" fillId="0" borderId="0" xfId="0" applyFont="1"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13" fillId="0" borderId="0" xfId="0" applyFont="1" applyAlignment="1">
      <alignment horizontal="center" vertical="top" wrapText="1"/>
    </xf>
    <xf numFmtId="0" fontId="9" fillId="0" borderId="0" xfId="0" applyFont="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1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vertical="center"/>
    </xf>
    <xf numFmtId="0" fontId="16" fillId="0" borderId="0" xfId="0" applyFont="1" applyAlignment="1">
      <alignment vertical="center" wrapText="1"/>
    </xf>
    <xf numFmtId="0" fontId="2" fillId="0" borderId="0" xfId="0" applyFont="1" applyAlignment="1">
      <alignment horizontal="left"/>
    </xf>
    <xf numFmtId="0" fontId="6" fillId="2" borderId="7" xfId="0" applyFont="1" applyFill="1" applyBorder="1" applyAlignment="1">
      <alignment vertical="center"/>
    </xf>
    <xf numFmtId="0" fontId="7" fillId="2" borderId="7" xfId="0" applyFont="1" applyFill="1" applyBorder="1" applyAlignment="1">
      <alignment vertical="center"/>
    </xf>
    <xf numFmtId="0" fontId="3" fillId="0" borderId="2" xfId="0" applyFont="1" applyBorder="1" applyAlignment="1">
      <alignment horizontal="center" vertical="center" wrapText="1"/>
    </xf>
    <xf numFmtId="0" fontId="4" fillId="0" borderId="0" xfId="0" applyFont="1" applyAlignment="1">
      <alignment vertical="top" wrapText="1"/>
    </xf>
    <xf numFmtId="0" fontId="12" fillId="0" borderId="0" xfId="0" applyFont="1" applyAlignment="1">
      <alignment horizontal="center" vertical="center" wrapText="1"/>
    </xf>
    <xf numFmtId="0" fontId="9" fillId="0" borderId="0" xfId="0" applyFont="1" applyAlignment="1">
      <alignment horizontal="left" vertical="center" wrapText="1"/>
    </xf>
    <xf numFmtId="0" fontId="6" fillId="0" borderId="0" xfId="0" applyFont="1" applyAlignment="1">
      <alignment vertical="center"/>
    </xf>
    <xf numFmtId="0" fontId="20" fillId="0" borderId="0" xfId="0" applyFont="1" applyAlignment="1">
      <alignment horizontal="left" vertical="center" wrapText="1"/>
    </xf>
    <xf numFmtId="0" fontId="21" fillId="0" borderId="0" xfId="0" applyFont="1"/>
    <xf numFmtId="0" fontId="22" fillId="0" borderId="0" xfId="0" applyFont="1"/>
    <xf numFmtId="0" fontId="3" fillId="0" borderId="0" xfId="0" applyFont="1" applyAlignment="1">
      <alignment horizontal="left"/>
    </xf>
    <xf numFmtId="0" fontId="14"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xf>
    <xf numFmtId="0" fontId="9" fillId="0" borderId="1" xfId="0" applyFont="1" applyBorder="1" applyAlignment="1">
      <alignment horizontal="center" vertical="center" wrapText="1"/>
    </xf>
    <xf numFmtId="14" fontId="3" fillId="0" borderId="0" xfId="0" applyNumberFormat="1" applyFont="1" applyAlignment="1">
      <alignment horizontal="center" vertical="center"/>
    </xf>
    <xf numFmtId="0" fontId="9" fillId="0" borderId="1" xfId="0" applyFont="1" applyBorder="1" applyAlignment="1">
      <alignment horizontal="left" vertical="center"/>
    </xf>
    <xf numFmtId="0" fontId="3" fillId="2" borderId="1" xfId="0" applyFont="1" applyFill="1" applyBorder="1" applyAlignment="1">
      <alignment horizontal="center" vertical="center"/>
    </xf>
    <xf numFmtId="14" fontId="21" fillId="0" borderId="0" xfId="0" applyNumberFormat="1" applyFont="1" applyAlignment="1">
      <alignment horizontal="center" vertical="center"/>
    </xf>
    <xf numFmtId="0" fontId="21" fillId="0" borderId="0" xfId="0" applyFont="1" applyAlignment="1">
      <alignment horizontal="center" vertical="center" wrapText="1"/>
    </xf>
    <xf numFmtId="0" fontId="24" fillId="0" borderId="0" xfId="0" applyFont="1"/>
    <xf numFmtId="0" fontId="25" fillId="0" borderId="0" xfId="0" applyFont="1" applyAlignment="1">
      <alignment horizontal="left" vertical="center" wrapText="1"/>
    </xf>
    <xf numFmtId="44" fontId="3" fillId="3" borderId="1" xfId="1" applyFont="1" applyFill="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14" fontId="3" fillId="3" borderId="1" xfId="0" applyNumberFormat="1" applyFont="1" applyFill="1" applyBorder="1" applyAlignment="1" applyProtection="1">
      <alignment horizontal="center" vertical="center" shrinkToFit="1"/>
      <protection locked="0"/>
    </xf>
    <xf numFmtId="0" fontId="3" fillId="3" borderId="1" xfId="1" applyNumberFormat="1" applyFont="1" applyFill="1" applyBorder="1" applyAlignment="1" applyProtection="1">
      <alignment horizontal="center" vertical="center" shrinkToFit="1"/>
      <protection locked="0"/>
    </xf>
    <xf numFmtId="0" fontId="9" fillId="0" borderId="1" xfId="0" applyFont="1" applyBorder="1" applyAlignment="1" applyProtection="1">
      <alignment horizontal="left" vertical="center" wrapText="1"/>
      <protection locked="0"/>
    </xf>
    <xf numFmtId="0" fontId="7" fillId="0" borderId="0" xfId="0" applyFont="1" applyAlignment="1">
      <alignmen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1" fillId="0" borderId="0" xfId="0" applyFont="1"/>
    <xf numFmtId="0" fontId="2" fillId="0" borderId="0" xfId="0" applyFont="1" applyAlignment="1">
      <alignment horizontal="left" vertical="center"/>
    </xf>
    <xf numFmtId="0" fontId="23" fillId="0" borderId="0" xfId="0" applyFont="1" applyAlignment="1">
      <alignment vertical="center" wrapText="1"/>
    </xf>
    <xf numFmtId="0" fontId="30" fillId="0" borderId="0" xfId="2" applyFill="1"/>
    <xf numFmtId="0" fontId="27" fillId="0" borderId="1" xfId="0" applyFont="1" applyBorder="1" applyAlignment="1" applyProtection="1">
      <alignment horizontal="center" vertical="center" wrapText="1"/>
      <protection locked="0"/>
    </xf>
    <xf numFmtId="0" fontId="14" fillId="0" borderId="0" xfId="0" applyFont="1" applyAlignment="1">
      <alignment vertical="center" wrapText="1"/>
    </xf>
    <xf numFmtId="0" fontId="37" fillId="0" borderId="0" xfId="0" applyFont="1"/>
    <xf numFmtId="0" fontId="39" fillId="0" borderId="1" xfId="0" applyFont="1" applyBorder="1" applyAlignment="1" applyProtection="1">
      <alignment horizontal="center" vertical="center" wrapText="1"/>
      <protection locked="0"/>
    </xf>
    <xf numFmtId="44" fontId="41" fillId="0" borderId="1" xfId="1" applyFont="1" applyBorder="1" applyAlignment="1">
      <alignment vertical="center" wrapText="1"/>
    </xf>
    <xf numFmtId="14" fontId="2" fillId="0" borderId="0" xfId="0" applyNumberFormat="1" applyFont="1" applyAlignment="1">
      <alignment horizontal="left" vertical="center"/>
    </xf>
    <xf numFmtId="0" fontId="2" fillId="0" borderId="0" xfId="0" applyFont="1" applyAlignment="1">
      <alignment vertical="top"/>
    </xf>
    <xf numFmtId="0" fontId="9" fillId="3" borderId="1" xfId="0" applyFont="1" applyFill="1" applyBorder="1" applyProtection="1">
      <protection locked="0"/>
    </xf>
    <xf numFmtId="0" fontId="9" fillId="0" borderId="1" xfId="0" applyFont="1" applyBorder="1"/>
    <xf numFmtId="44" fontId="3" fillId="3" borderId="6" xfId="1" applyFont="1" applyFill="1" applyBorder="1" applyAlignment="1" applyProtection="1">
      <alignment horizontal="center" vertical="center"/>
      <protection locked="0"/>
    </xf>
    <xf numFmtId="0" fontId="11" fillId="2" borderId="1" xfId="0" applyFont="1" applyFill="1" applyBorder="1" applyAlignment="1">
      <alignment horizontal="center" vertical="center" wrapText="1"/>
    </xf>
    <xf numFmtId="0" fontId="50" fillId="0" borderId="0" xfId="0" applyFont="1" applyAlignment="1">
      <alignment vertical="center"/>
    </xf>
    <xf numFmtId="0" fontId="2" fillId="0" borderId="8" xfId="0" applyFont="1" applyBorder="1"/>
    <xf numFmtId="0" fontId="2" fillId="0" borderId="9" xfId="0" applyFont="1" applyBorder="1"/>
    <xf numFmtId="0" fontId="2" fillId="0" borderId="3" xfId="0" applyFont="1" applyBorder="1"/>
    <xf numFmtId="0" fontId="2" fillId="0" borderId="3" xfId="0" applyFont="1" applyBorder="1" applyAlignment="1">
      <alignment vertical="top"/>
    </xf>
    <xf numFmtId="0" fontId="3" fillId="0" borderId="1" xfId="0" applyFont="1" applyBorder="1" applyAlignment="1" applyProtection="1">
      <alignment horizontal="center" vertical="center"/>
      <protection locked="0"/>
    </xf>
    <xf numFmtId="164" fontId="3" fillId="0" borderId="1" xfId="1" applyNumberFormat="1" applyFont="1" applyBorder="1" applyAlignment="1">
      <alignment horizontal="center" vertical="center" wrapText="1"/>
    </xf>
    <xf numFmtId="164" fontId="3" fillId="2" borderId="1" xfId="0" applyNumberFormat="1" applyFont="1" applyFill="1" applyBorder="1" applyAlignment="1">
      <alignment horizontal="center" vertical="center" wrapText="1"/>
    </xf>
    <xf numFmtId="44" fontId="3" fillId="8" borderId="1" xfId="0" applyNumberFormat="1" applyFont="1" applyFill="1" applyBorder="1" applyAlignment="1">
      <alignment horizontal="center" vertical="center"/>
    </xf>
    <xf numFmtId="44" fontId="3" fillId="8" borderId="1" xfId="1" applyFont="1" applyFill="1" applyBorder="1" applyAlignment="1" applyProtection="1">
      <alignment horizontal="center" vertical="center"/>
    </xf>
    <xf numFmtId="0" fontId="9" fillId="3" borderId="2" xfId="0" applyFont="1" applyFill="1" applyBorder="1" applyProtection="1">
      <protection locked="0"/>
    </xf>
    <xf numFmtId="44" fontId="3" fillId="3" borderId="10" xfId="1" applyFont="1" applyFill="1" applyBorder="1" applyAlignment="1" applyProtection="1">
      <alignment horizontal="center" vertical="center"/>
      <protection locked="0"/>
    </xf>
    <xf numFmtId="44" fontId="3" fillId="8" borderId="1" xfId="0" applyNumberFormat="1" applyFont="1" applyFill="1" applyBorder="1"/>
    <xf numFmtId="44" fontId="3" fillId="3" borderId="14" xfId="1" applyFont="1" applyFill="1" applyBorder="1" applyAlignment="1" applyProtection="1">
      <alignment horizontal="center" vertical="center"/>
      <protection locked="0"/>
    </xf>
    <xf numFmtId="0" fontId="9" fillId="0" borderId="14" xfId="0" applyFont="1" applyBorder="1" applyAlignment="1">
      <alignment horizontal="left" vertical="center"/>
    </xf>
    <xf numFmtId="0" fontId="3" fillId="2" borderId="1" xfId="0" applyFont="1" applyFill="1" applyBorder="1" applyAlignment="1">
      <alignment horizontal="center"/>
    </xf>
    <xf numFmtId="0" fontId="3" fillId="3" borderId="6"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9" fillId="0" borderId="1" xfId="0" applyFont="1" applyBorder="1" applyAlignment="1" applyProtection="1">
      <alignment horizontal="left" vertical="center"/>
      <protection locked="0"/>
    </xf>
    <xf numFmtId="0" fontId="2" fillId="0" borderId="0" xfId="0" applyFont="1" applyProtection="1">
      <protection locked="0"/>
    </xf>
    <xf numFmtId="0" fontId="42" fillId="0" borderId="1" xfId="0" applyFont="1" applyBorder="1" applyAlignment="1">
      <alignment horizontal="center" vertical="center" wrapText="1"/>
    </xf>
    <xf numFmtId="0" fontId="42" fillId="0" borderId="2" xfId="0" applyFont="1" applyBorder="1" applyAlignment="1">
      <alignment horizontal="center" vertical="center" wrapText="1"/>
    </xf>
    <xf numFmtId="0" fontId="44" fillId="3"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28" fillId="0" borderId="1" xfId="0" applyFont="1" applyBorder="1" applyAlignment="1">
      <alignment horizontal="center" vertical="center"/>
    </xf>
    <xf numFmtId="2" fontId="28" fillId="0" borderId="1" xfId="0" applyNumberFormat="1" applyFont="1" applyBorder="1" applyAlignment="1">
      <alignment horizontal="center" vertical="center"/>
    </xf>
    <xf numFmtId="0" fontId="28" fillId="2" borderId="1" xfId="0" applyFont="1" applyFill="1" applyBorder="1" applyAlignment="1">
      <alignment horizontal="center" vertical="center" wrapText="1"/>
    </xf>
    <xf numFmtId="0" fontId="28" fillId="0" borderId="14" xfId="0" applyFont="1" applyBorder="1" applyAlignment="1">
      <alignment horizontal="center" vertical="center"/>
    </xf>
    <xf numFmtId="2" fontId="28" fillId="0" borderId="14" xfId="0" applyNumberFormat="1" applyFont="1" applyBorder="1" applyAlignment="1">
      <alignment horizontal="center" vertical="center"/>
    </xf>
    <xf numFmtId="0" fontId="26" fillId="0" borderId="1" xfId="0" applyFont="1" applyBorder="1" applyAlignment="1" applyProtection="1">
      <alignment horizontal="center" vertical="center"/>
      <protection locked="0"/>
    </xf>
    <xf numFmtId="14" fontId="3" fillId="0" borderId="3" xfId="0" applyNumberFormat="1" applyFont="1" applyBorder="1" applyAlignment="1">
      <alignment horizontal="center" vertical="center"/>
    </xf>
    <xf numFmtId="0" fontId="12" fillId="0" borderId="3" xfId="0" applyFont="1" applyBorder="1" applyAlignment="1">
      <alignment vertical="center" wrapText="1"/>
    </xf>
    <xf numFmtId="9" fontId="55" fillId="0" borderId="3" xfId="0" applyNumberFormat="1" applyFont="1" applyBorder="1" applyAlignment="1">
      <alignment horizontal="center" vertical="center"/>
    </xf>
    <xf numFmtId="44" fontId="55" fillId="0" borderId="3" xfId="0" applyNumberFormat="1" applyFont="1" applyBorder="1"/>
    <xf numFmtId="0" fontId="3" fillId="2" borderId="14" xfId="0" applyFont="1" applyFill="1" applyBorder="1" applyAlignment="1">
      <alignment horizontal="center" vertical="center" wrapText="1"/>
    </xf>
    <xf numFmtId="44" fontId="7" fillId="0" borderId="0" xfId="0" applyNumberFormat="1" applyFont="1" applyAlignment="1">
      <alignment vertical="center" wrapText="1"/>
    </xf>
    <xf numFmtId="0" fontId="3" fillId="0" borderId="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2" fillId="0" borderId="3" xfId="0" applyFont="1" applyBorder="1" applyAlignment="1">
      <alignment horizontal="center"/>
    </xf>
    <xf numFmtId="0" fontId="9" fillId="0" borderId="0" xfId="0" applyFont="1" applyAlignment="1">
      <alignment horizontal="left" vertical="top" wrapText="1"/>
    </xf>
    <xf numFmtId="0" fontId="51" fillId="0" borderId="0" xfId="0" applyFont="1" applyAlignment="1">
      <alignment horizontal="left" vertical="top"/>
    </xf>
    <xf numFmtId="0" fontId="2" fillId="0" borderId="0" xfId="0" applyFont="1" applyAlignment="1">
      <alignment horizontal="left" vertical="top"/>
    </xf>
    <xf numFmtId="0" fontId="3" fillId="0" borderId="12" xfId="0" applyFont="1" applyBorder="1" applyAlignment="1">
      <alignment horizontal="center" vertical="center"/>
    </xf>
    <xf numFmtId="44" fontId="41" fillId="0" borderId="1" xfId="0" applyNumberFormat="1" applyFont="1" applyBorder="1" applyAlignment="1">
      <alignment horizontal="center" vertical="center" wrapText="1"/>
    </xf>
    <xf numFmtId="44" fontId="41" fillId="0" borderId="1" xfId="1" applyFont="1" applyBorder="1" applyAlignment="1">
      <alignment horizontal="center" vertical="center"/>
    </xf>
    <xf numFmtId="44" fontId="3" fillId="8" borderId="2" xfId="0" applyNumberFormat="1"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16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64" fontId="9" fillId="0" borderId="1" xfId="1" applyNumberFormat="1" applyFont="1" applyBorder="1" applyAlignment="1">
      <alignment horizontal="center" vertical="center" wrapText="1"/>
    </xf>
    <xf numFmtId="0" fontId="51" fillId="8" borderId="0" xfId="0" applyFont="1" applyFill="1" applyAlignment="1">
      <alignment vertical="center" wrapText="1"/>
    </xf>
    <xf numFmtId="0" fontId="3" fillId="0" borderId="0" xfId="0" applyFont="1" applyAlignment="1">
      <alignment horizontal="left" vertical="top"/>
    </xf>
    <xf numFmtId="0" fontId="66" fillId="8" borderId="1" xfId="0" applyFont="1" applyFill="1" applyBorder="1" applyAlignment="1">
      <alignment horizontal="center" vertical="center"/>
    </xf>
    <xf numFmtId="42" fontId="67" fillId="0" borderId="1" xfId="0" applyNumberFormat="1" applyFont="1" applyBorder="1" applyProtection="1">
      <protection locked="0"/>
    </xf>
    <xf numFmtId="42" fontId="68" fillId="0" borderId="1" xfId="0" applyNumberFormat="1" applyFont="1" applyBorder="1"/>
    <xf numFmtId="0" fontId="66" fillId="9" borderId="1" xfId="0" applyFont="1" applyFill="1" applyBorder="1" applyAlignment="1">
      <alignment horizontal="right" indent="1"/>
    </xf>
    <xf numFmtId="42" fontId="66" fillId="9" borderId="1" xfId="0" applyNumberFormat="1" applyFont="1" applyFill="1" applyBorder="1"/>
    <xf numFmtId="42" fontId="66" fillId="8" borderId="1" xfId="0" applyNumberFormat="1" applyFont="1" applyFill="1" applyBorder="1" applyAlignment="1">
      <alignment horizontal="center"/>
    </xf>
    <xf numFmtId="42" fontId="68" fillId="0" borderId="1" xfId="0" applyNumberFormat="1" applyFont="1" applyBorder="1" applyProtection="1">
      <protection locked="0"/>
    </xf>
    <xf numFmtId="0" fontId="68" fillId="6" borderId="3" xfId="0" applyFont="1" applyFill="1" applyBorder="1"/>
    <xf numFmtId="42" fontId="68" fillId="6" borderId="1" xfId="0" applyNumberFormat="1" applyFont="1" applyFill="1" applyBorder="1"/>
    <xf numFmtId="42" fontId="0" fillId="0" borderId="0" xfId="0" applyNumberFormat="1"/>
    <xf numFmtId="0" fontId="66" fillId="2" borderId="1" xfId="0" applyFont="1" applyFill="1" applyBorder="1" applyAlignment="1">
      <alignment horizontal="center" vertical="center"/>
    </xf>
    <xf numFmtId="0" fontId="9" fillId="0" borderId="1" xfId="0" applyFont="1" applyBorder="1" applyProtection="1">
      <protection locked="0"/>
    </xf>
    <xf numFmtId="0" fontId="69" fillId="8" borderId="1" xfId="0" applyFont="1" applyFill="1" applyBorder="1" applyAlignment="1">
      <alignment horizontal="center" vertical="center"/>
    </xf>
    <xf numFmtId="0" fontId="71" fillId="8" borderId="1" xfId="0" applyFont="1" applyFill="1" applyBorder="1" applyAlignment="1">
      <alignment horizontal="center" vertical="center"/>
    </xf>
    <xf numFmtId="0" fontId="9" fillId="0" borderId="1" xfId="0" applyFont="1" applyBorder="1" applyAlignment="1">
      <alignment vertical="center"/>
    </xf>
    <xf numFmtId="0" fontId="66" fillId="3" borderId="1" xfId="0" applyFont="1" applyFill="1" applyBorder="1" applyAlignment="1">
      <alignment vertical="center"/>
    </xf>
    <xf numFmtId="42" fontId="66" fillId="3" borderId="1" xfId="0" applyNumberFormat="1" applyFont="1" applyFill="1" applyBorder="1" applyAlignment="1">
      <alignment vertical="center"/>
    </xf>
    <xf numFmtId="165" fontId="66" fillId="3" borderId="1" xfId="0" applyNumberFormat="1" applyFont="1" applyFill="1" applyBorder="1" applyAlignment="1">
      <alignment vertical="center"/>
    </xf>
    <xf numFmtId="0" fontId="0" fillId="0" borderId="0" xfId="0" applyAlignment="1">
      <alignment vertical="center"/>
    </xf>
    <xf numFmtId="0" fontId="66" fillId="0" borderId="1" xfId="0" applyFont="1" applyBorder="1" applyAlignment="1">
      <alignment horizontal="center"/>
    </xf>
    <xf numFmtId="42" fontId="66" fillId="0" borderId="1" xfId="0" applyNumberFormat="1" applyFont="1" applyBorder="1"/>
    <xf numFmtId="165" fontId="66" fillId="0" borderId="1" xfId="0" applyNumberFormat="1" applyFont="1" applyBorder="1"/>
    <xf numFmtId="44" fontId="9" fillId="0" borderId="1" xfId="0" applyNumberFormat="1" applyFont="1" applyBorder="1" applyAlignment="1">
      <alignment horizontal="left" vertical="center"/>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4" xfId="0" applyFont="1" applyBorder="1" applyAlignment="1">
      <alignment horizontal="left" vertical="center" wrapText="1"/>
    </xf>
    <xf numFmtId="0" fontId="6" fillId="2" borderId="5" xfId="0" applyFont="1" applyFill="1" applyBorder="1" applyAlignment="1">
      <alignment horizontal="left" vertical="center"/>
    </xf>
    <xf numFmtId="0" fontId="41" fillId="8" borderId="1" xfId="0" applyFont="1" applyFill="1" applyBorder="1" applyAlignment="1">
      <alignment vertical="center" wrapText="1"/>
    </xf>
    <xf numFmtId="0" fontId="9" fillId="4" borderId="1" xfId="0" applyFont="1" applyFill="1" applyBorder="1" applyAlignment="1">
      <alignment vertical="center"/>
    </xf>
    <xf numFmtId="0" fontId="9" fillId="8" borderId="1" xfId="0" applyFont="1" applyFill="1" applyBorder="1"/>
    <xf numFmtId="0" fontId="53" fillId="0" borderId="0" xfId="0" applyFont="1" applyAlignment="1">
      <alignment vertical="center"/>
    </xf>
    <xf numFmtId="0" fontId="53" fillId="8" borderId="1" xfId="0" applyFont="1" applyFill="1" applyBorder="1" applyAlignment="1">
      <alignment horizontal="center" vertical="center"/>
    </xf>
    <xf numFmtId="0" fontId="72" fillId="0" borderId="0" xfId="0" applyFont="1"/>
    <xf numFmtId="0" fontId="0" fillId="0" borderId="0" xfId="0" applyAlignment="1">
      <alignment horizontal="center" vertical="center"/>
    </xf>
    <xf numFmtId="0" fontId="0" fillId="8" borderId="0" xfId="0" applyFill="1"/>
    <xf numFmtId="0" fontId="2" fillId="0" borderId="9" xfId="0" applyFont="1" applyBorder="1" applyAlignment="1">
      <alignment horizontal="left"/>
    </xf>
    <xf numFmtId="0" fontId="3" fillId="8" borderId="1" xfId="0" applyFont="1" applyFill="1" applyBorder="1" applyAlignment="1" applyProtection="1">
      <alignment horizontal="center" vertical="center"/>
      <protection locked="0"/>
    </xf>
    <xf numFmtId="2" fontId="28" fillId="8" borderId="1" xfId="0" applyNumberFormat="1" applyFont="1" applyFill="1" applyBorder="1" applyAlignment="1">
      <alignment horizontal="center" vertical="center"/>
    </xf>
    <xf numFmtId="0" fontId="24" fillId="8" borderId="0" xfId="0" applyFont="1" applyFill="1"/>
    <xf numFmtId="0" fontId="11" fillId="8" borderId="1" xfId="0" applyFont="1" applyFill="1" applyBorder="1" applyAlignment="1" applyProtection="1">
      <alignment horizontal="center" vertical="center"/>
      <protection locked="0"/>
    </xf>
    <xf numFmtId="0" fontId="34" fillId="8" borderId="0" xfId="0" applyFont="1" applyFill="1"/>
    <xf numFmtId="0" fontId="2" fillId="8" borderId="0" xfId="0" applyFont="1" applyFill="1"/>
    <xf numFmtId="0" fontId="9" fillId="8" borderId="1" xfId="0" applyFont="1" applyFill="1" applyBorder="1" applyAlignment="1">
      <alignment horizontal="center" vertical="center" wrapText="1"/>
    </xf>
    <xf numFmtId="0" fontId="2" fillId="8" borderId="0" xfId="0" applyFont="1" applyFill="1" applyAlignment="1">
      <alignment horizontal="center"/>
    </xf>
    <xf numFmtId="0" fontId="26" fillId="0" borderId="0" xfId="0" applyFont="1"/>
    <xf numFmtId="2" fontId="3" fillId="0" borderId="1" xfId="0" applyNumberFormat="1" applyFont="1" applyBorder="1" applyAlignment="1">
      <alignment horizontal="center" vertical="center"/>
    </xf>
    <xf numFmtId="0" fontId="25" fillId="0" borderId="5" xfId="0" applyFont="1" applyBorder="1" applyAlignment="1">
      <alignment horizontal="left" vertical="center"/>
    </xf>
    <xf numFmtId="0" fontId="25" fillId="0" borderId="7" xfId="0" applyFont="1" applyBorder="1" applyAlignment="1">
      <alignment horizontal="left" vertical="center"/>
    </xf>
    <xf numFmtId="0" fontId="25" fillId="0" borderId="6" xfId="0" applyFont="1" applyBorder="1" applyAlignment="1">
      <alignment horizontal="left" vertical="center"/>
    </xf>
    <xf numFmtId="0" fontId="11" fillId="0" borderId="9" xfId="0" applyFont="1" applyBorder="1" applyAlignment="1">
      <alignment horizontal="left" vertical="center"/>
    </xf>
    <xf numFmtId="0" fontId="29" fillId="0" borderId="7" xfId="0" applyFont="1" applyBorder="1" applyAlignment="1">
      <alignment horizontal="left" vertical="center"/>
    </xf>
    <xf numFmtId="0" fontId="29" fillId="0" borderId="6" xfId="0" applyFont="1" applyBorder="1" applyAlignment="1">
      <alignment horizontal="left" vertical="center"/>
    </xf>
    <xf numFmtId="0" fontId="9" fillId="0" borderId="1" xfId="0" applyFont="1" applyBorder="1" applyAlignment="1">
      <alignment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29" fillId="0" borderId="0" xfId="0" applyFont="1" applyAlignment="1">
      <alignment horizontal="left" vertical="center"/>
    </xf>
    <xf numFmtId="0" fontId="3" fillId="3" borderId="6"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wrapText="1"/>
    </xf>
    <xf numFmtId="0" fontId="34" fillId="0" borderId="0" xfId="0" applyFont="1" applyAlignment="1">
      <alignment horizontal="center" vertical="center"/>
    </xf>
    <xf numFmtId="0" fontId="74" fillId="0" borderId="5" xfId="0" applyFont="1" applyBorder="1" applyAlignment="1">
      <alignment horizontal="left" vertical="center"/>
    </xf>
    <xf numFmtId="0" fontId="41" fillId="0" borderId="1" xfId="1" applyNumberFormat="1" applyFont="1" applyBorder="1" applyAlignment="1">
      <alignment horizontal="center" vertical="center"/>
    </xf>
    <xf numFmtId="0" fontId="9" fillId="8" borderId="1" xfId="0" applyFont="1" applyFill="1" applyBorder="1" applyAlignment="1" applyProtection="1">
      <alignment vertical="center" wrapText="1"/>
      <protection locked="0"/>
    </xf>
    <xf numFmtId="0" fontId="12" fillId="0" borderId="0" xfId="0" applyFont="1"/>
    <xf numFmtId="0" fontId="12" fillId="0" borderId="0" xfId="0" applyFont="1" applyProtection="1">
      <protection locked="0"/>
    </xf>
    <xf numFmtId="0" fontId="3" fillId="0" borderId="0" xfId="0" applyFont="1" applyProtection="1">
      <protection locked="0"/>
    </xf>
    <xf numFmtId="0" fontId="25" fillId="0" borderId="0" xfId="0" applyFont="1"/>
    <xf numFmtId="0" fontId="25" fillId="0" borderId="0" xfId="0" applyFont="1" applyAlignment="1">
      <alignment vertical="center" wrapText="1"/>
    </xf>
    <xf numFmtId="0" fontId="25" fillId="0" borderId="0" xfId="0" applyFont="1" applyAlignment="1">
      <alignment vertical="top" wrapText="1"/>
    </xf>
    <xf numFmtId="0" fontId="12" fillId="0" borderId="0" xfId="0" applyFont="1" applyAlignment="1">
      <alignment vertical="center"/>
    </xf>
    <xf numFmtId="0" fontId="19" fillId="0" borderId="0" xfId="0" applyFont="1"/>
    <xf numFmtId="0" fontId="12" fillId="4" borderId="1" xfId="0" applyFont="1" applyFill="1" applyBorder="1" applyProtection="1">
      <protection locked="0"/>
    </xf>
    <xf numFmtId="0" fontId="53" fillId="0" borderId="14" xfId="0" applyFont="1" applyBorder="1" applyAlignment="1">
      <alignment horizontal="center" vertical="center"/>
    </xf>
    <xf numFmtId="0" fontId="3" fillId="3" borderId="1" xfId="0" applyFont="1" applyFill="1" applyBorder="1" applyAlignment="1" applyProtection="1">
      <alignment horizontal="left" vertical="center" wrapText="1"/>
      <protection locked="0"/>
    </xf>
    <xf numFmtId="0" fontId="3" fillId="3" borderId="6" xfId="0" applyFont="1" applyFill="1" applyBorder="1" applyAlignment="1">
      <alignment horizontal="center" vertical="center" wrapText="1"/>
    </xf>
    <xf numFmtId="44" fontId="3" fillId="3" borderId="5" xfId="1"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wrapText="1"/>
      <protection locked="0"/>
    </xf>
    <xf numFmtId="0" fontId="12" fillId="0" borderId="0" xfId="0" applyFont="1" applyAlignment="1" applyProtection="1">
      <alignment vertical="center"/>
      <protection locked="0"/>
    </xf>
    <xf numFmtId="0" fontId="77" fillId="0" borderId="0" xfId="0" applyFont="1"/>
    <xf numFmtId="0" fontId="19" fillId="0" borderId="0" xfId="0" applyFont="1" applyAlignment="1">
      <alignment vertical="center"/>
    </xf>
    <xf numFmtId="0" fontId="7" fillId="2" borderId="14" xfId="0" applyFont="1" applyFill="1" applyBorder="1" applyAlignment="1">
      <alignment horizontal="center" vertical="center"/>
    </xf>
    <xf numFmtId="44" fontId="7" fillId="8" borderId="14" xfId="0" applyNumberFormat="1" applyFont="1" applyFill="1" applyBorder="1" applyAlignment="1">
      <alignment horizontal="center" vertical="center" wrapText="1"/>
    </xf>
    <xf numFmtId="0" fontId="29" fillId="0" borderId="0" xfId="0" applyFont="1"/>
    <xf numFmtId="0" fontId="12" fillId="0" borderId="0" xfId="0" applyFont="1" applyAlignment="1">
      <alignment horizontal="left"/>
    </xf>
    <xf numFmtId="0" fontId="4" fillId="0" borderId="0" xfId="0" applyFont="1" applyAlignment="1">
      <alignment horizontal="center" vertical="center"/>
    </xf>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2" fillId="0" borderId="0" xfId="0" applyFont="1"/>
    <xf numFmtId="0" fontId="2" fillId="0" borderId="0" xfId="0" applyFont="1" applyAlignment="1">
      <alignment horizont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57" fillId="0" borderId="0" xfId="0" applyFont="1" applyAlignment="1">
      <alignment horizontal="left" vertical="center"/>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2" fillId="0" borderId="0" xfId="0" applyFont="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2" fillId="0" borderId="9" xfId="0" applyFont="1" applyBorder="1" applyAlignment="1">
      <alignment horizontal="left"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9" fillId="8" borderId="3" xfId="0" applyFont="1" applyFill="1" applyBorder="1" applyAlignment="1">
      <alignment vertical="center" wrapText="1"/>
    </xf>
    <xf numFmtId="0" fontId="9" fillId="8" borderId="0" xfId="0" applyFont="1" applyFill="1" applyAlignment="1">
      <alignment vertical="center" wrapText="1"/>
    </xf>
    <xf numFmtId="0" fontId="9" fillId="8" borderId="11" xfId="0" applyFont="1" applyFill="1" applyBorder="1" applyAlignment="1">
      <alignmen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47" fillId="4" borderId="5" xfId="0" applyFont="1" applyFill="1" applyBorder="1" applyAlignment="1">
      <alignment horizontal="center" vertical="center" wrapText="1"/>
    </xf>
    <xf numFmtId="0" fontId="48" fillId="4" borderId="7" xfId="0" applyFont="1" applyFill="1" applyBorder="1" applyAlignment="1">
      <alignment horizontal="center" vertical="center" wrapText="1"/>
    </xf>
    <xf numFmtId="0" fontId="48" fillId="4" borderId="6" xfId="0" applyFont="1" applyFill="1" applyBorder="1" applyAlignment="1">
      <alignment horizontal="center" vertical="center" wrapText="1"/>
    </xf>
    <xf numFmtId="0" fontId="9" fillId="0" borderId="1" xfId="0" applyFont="1" applyBorder="1" applyAlignment="1">
      <alignment horizontal="left" vertical="center" wrapText="1"/>
    </xf>
    <xf numFmtId="0" fontId="57" fillId="0" borderId="1" xfId="0" applyFont="1" applyBorder="1" applyAlignment="1">
      <alignment horizontal="center" vertical="center"/>
    </xf>
    <xf numFmtId="0" fontId="47" fillId="4" borderId="7" xfId="0" applyFont="1" applyFill="1" applyBorder="1" applyAlignment="1">
      <alignment horizontal="center" vertical="center" wrapText="1"/>
    </xf>
    <xf numFmtId="0" fontId="47" fillId="4" borderId="6"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xf>
    <xf numFmtId="0" fontId="3" fillId="0" borderId="11" xfId="0" applyFont="1" applyBorder="1" applyAlignment="1">
      <alignment horizont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3" xfId="0" applyFont="1" applyBorder="1" applyAlignment="1">
      <alignment horizontal="center" vertical="center"/>
    </xf>
    <xf numFmtId="0" fontId="29" fillId="0" borderId="1" xfId="0" applyFont="1" applyBorder="1" applyAlignment="1">
      <alignment horizontal="center" vertical="center"/>
    </xf>
    <xf numFmtId="0" fontId="6" fillId="0" borderId="0" xfId="0" applyFont="1" applyAlignment="1">
      <alignment horizontal="center" vertical="center"/>
    </xf>
    <xf numFmtId="0" fontId="2" fillId="0" borderId="1" xfId="0" applyFont="1" applyBorder="1" applyAlignment="1">
      <alignment horizontal="center" vertical="center"/>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protection locked="0"/>
    </xf>
    <xf numFmtId="0" fontId="62" fillId="0" borderId="0" xfId="0" applyFont="1" applyAlignment="1">
      <alignment horizontal="center" vertical="center"/>
    </xf>
    <xf numFmtId="0" fontId="3" fillId="2" borderId="1" xfId="0" applyFont="1" applyFill="1" applyBorder="1" applyAlignment="1">
      <alignment horizontal="left" vertical="center" wrapText="1"/>
    </xf>
    <xf numFmtId="0" fontId="9" fillId="0" borderId="0" xfId="0" applyFont="1" applyAlignment="1">
      <alignment horizontal="left" vertical="top" wrapText="1"/>
    </xf>
    <xf numFmtId="0" fontId="3" fillId="3" borderId="0" xfId="0" applyFont="1" applyFill="1" applyAlignment="1" applyProtection="1">
      <alignment horizontal="left" vertical="center"/>
      <protection locked="0"/>
    </xf>
    <xf numFmtId="14" fontId="3" fillId="3" borderId="0" xfId="0" applyNumberFormat="1" applyFont="1" applyFill="1" applyAlignment="1" applyProtection="1">
      <alignment horizontal="center" vertical="center"/>
      <protection locked="0"/>
    </xf>
    <xf numFmtId="0" fontId="3" fillId="0" borderId="0" xfId="0" applyFont="1" applyAlignment="1">
      <alignment horizontal="left" vertical="center"/>
    </xf>
    <xf numFmtId="0" fontId="10" fillId="4" borderId="1" xfId="0" applyFont="1" applyFill="1" applyBorder="1" applyAlignment="1">
      <alignment horizontal="center" vertical="center" wrapText="1"/>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9"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protection locked="0"/>
    </xf>
    <xf numFmtId="0" fontId="3" fillId="0" borderId="0" xfId="0" applyFont="1" applyAlignment="1">
      <alignment horizontal="left" vertical="top" wrapText="1"/>
    </xf>
    <xf numFmtId="0" fontId="9" fillId="0" borderId="4" xfId="0" applyFont="1" applyBorder="1" applyAlignment="1">
      <alignment horizontal="left" vertical="center" wrapText="1"/>
    </xf>
    <xf numFmtId="0" fontId="9" fillId="0" borderId="13" xfId="0" applyFont="1" applyBorder="1" applyAlignment="1">
      <alignment horizontal="left" vertical="center" wrapText="1"/>
    </xf>
    <xf numFmtId="0" fontId="6" fillId="2" borderId="5" xfId="0" applyFont="1" applyFill="1" applyBorder="1" applyAlignment="1">
      <alignment horizontal="left" vertical="center"/>
    </xf>
    <xf numFmtId="0" fontId="6" fillId="2" borderId="7" xfId="0" applyFont="1" applyFill="1" applyBorder="1" applyAlignment="1">
      <alignment horizontal="left" vertical="center"/>
    </xf>
    <xf numFmtId="44" fontId="7" fillId="3" borderId="5" xfId="1" applyFont="1" applyFill="1" applyBorder="1" applyAlignment="1" applyProtection="1">
      <alignment horizontal="center" vertical="center"/>
      <protection locked="0"/>
    </xf>
    <xf numFmtId="44" fontId="7" fillId="3" borderId="7" xfId="1" applyFont="1" applyFill="1" applyBorder="1" applyAlignment="1" applyProtection="1">
      <alignment horizontal="center" vertical="center"/>
      <protection locked="0"/>
    </xf>
    <xf numFmtId="44" fontId="7" fillId="3" borderId="6" xfId="1" applyFont="1" applyFill="1" applyBorder="1" applyAlignment="1" applyProtection="1">
      <alignment horizontal="center" vertical="center"/>
      <protection locked="0"/>
    </xf>
    <xf numFmtId="0" fontId="3" fillId="2" borderId="7" xfId="0" applyFont="1" applyFill="1" applyBorder="1" applyAlignment="1">
      <alignment horizontal="right" vertical="center"/>
    </xf>
    <xf numFmtId="0" fontId="3" fillId="2" borderId="6" xfId="0" applyFont="1" applyFill="1" applyBorder="1" applyAlignment="1">
      <alignment horizontal="right" vertical="center"/>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11" xfId="0" applyFont="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3" xfId="0" applyFont="1" applyBorder="1" applyAlignment="1">
      <alignment horizontal="left" vertical="center" wrapTex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44" fontId="7" fillId="3" borderId="1" xfId="1" applyFont="1" applyFill="1" applyBorder="1" applyAlignment="1" applyProtection="1">
      <alignment vertical="center"/>
      <protection locked="0"/>
    </xf>
    <xf numFmtId="0" fontId="36" fillId="0" borderId="0" xfId="0" applyFont="1" applyAlignment="1">
      <alignment horizontal="center" vertical="center"/>
    </xf>
    <xf numFmtId="0" fontId="9" fillId="8" borderId="5" xfId="0" applyFont="1" applyFill="1" applyBorder="1" applyAlignment="1">
      <alignment horizontal="left" vertical="center" wrapText="1"/>
    </xf>
    <xf numFmtId="0" fontId="9" fillId="8" borderId="7" xfId="0" applyFont="1" applyFill="1" applyBorder="1" applyAlignment="1">
      <alignment horizontal="left" vertical="center" wrapText="1"/>
    </xf>
    <xf numFmtId="0" fontId="9" fillId="8" borderId="6" xfId="0" applyFont="1" applyFill="1" applyBorder="1" applyAlignment="1">
      <alignment horizontal="left" vertical="center" wrapText="1"/>
    </xf>
    <xf numFmtId="0" fontId="29" fillId="0" borderId="0" xfId="0" applyFont="1" applyAlignment="1">
      <alignment horizontal="left" vertical="center"/>
    </xf>
    <xf numFmtId="0" fontId="25" fillId="4" borderId="5" xfId="0" applyFont="1" applyFill="1" applyBorder="1" applyAlignment="1">
      <alignment horizontal="left" vertical="center" wrapText="1"/>
    </xf>
    <xf numFmtId="0" fontId="25" fillId="4" borderId="7" xfId="0" applyFont="1" applyFill="1" applyBorder="1" applyAlignment="1">
      <alignment horizontal="left" vertical="center" wrapText="1"/>
    </xf>
    <xf numFmtId="0" fontId="25" fillId="4" borderId="6" xfId="0" applyFont="1" applyFill="1" applyBorder="1" applyAlignment="1">
      <alignment horizontal="left" vertical="center" wrapText="1"/>
    </xf>
    <xf numFmtId="0" fontId="3" fillId="0" borderId="1" xfId="0" applyFont="1" applyBorder="1" applyAlignment="1">
      <alignment horizontal="left" vertical="center" wrapText="1"/>
    </xf>
    <xf numFmtId="0" fontId="21" fillId="0" borderId="1" xfId="0" applyFont="1" applyBorder="1" applyAlignment="1">
      <alignment horizontal="left"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vertical="center" wrapText="1"/>
    </xf>
    <xf numFmtId="0" fontId="9"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6" xfId="0" applyFont="1" applyBorder="1" applyAlignment="1">
      <alignment horizontal="center" vertical="center" wrapText="1"/>
    </xf>
    <xf numFmtId="0" fontId="3" fillId="3" borderId="5"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3" fillId="3" borderId="5"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8" fillId="0" borderId="14" xfId="0" applyFont="1" applyBorder="1" applyAlignment="1">
      <alignment horizontal="left" vertical="center" wrapText="1"/>
    </xf>
    <xf numFmtId="0" fontId="39" fillId="8" borderId="14" xfId="0"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3" fillId="3" borderId="5"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44" fontId="3" fillId="3" borderId="1" xfId="1"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3" borderId="1" xfId="0" applyFont="1" applyFill="1" applyBorder="1" applyAlignment="1" applyProtection="1">
      <alignment horizontal="left" vertical="center" shrinkToFit="1"/>
      <protection locked="0"/>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2" fillId="4" borderId="1" xfId="0" applyFont="1" applyFill="1" applyBorder="1" applyAlignment="1" applyProtection="1">
      <alignment horizontal="left" vertical="center" shrinkToFit="1"/>
      <protection locked="0"/>
    </xf>
    <xf numFmtId="0" fontId="9" fillId="0" borderId="1" xfId="0" applyFont="1" applyBorder="1" applyAlignment="1" applyProtection="1">
      <alignment horizontal="left" vertical="center"/>
      <protection locked="0"/>
    </xf>
    <xf numFmtId="0" fontId="11" fillId="3" borderId="1" xfId="0" applyFont="1" applyFill="1" applyBorder="1" applyAlignment="1" applyProtection="1">
      <alignment horizontal="center" vertical="center" shrinkToFit="1"/>
      <protection locked="0"/>
    </xf>
    <xf numFmtId="0" fontId="39" fillId="0" borderId="1" xfId="0" applyFont="1" applyBorder="1" applyAlignment="1">
      <alignment horizontal="left" vertical="center" wrapText="1"/>
    </xf>
    <xf numFmtId="0" fontId="9" fillId="0" borderId="1" xfId="0" applyFont="1" applyBorder="1" applyAlignment="1" applyProtection="1">
      <alignment horizontal="left" vertical="center" shrinkToFit="1"/>
      <protection locked="0"/>
    </xf>
    <xf numFmtId="0" fontId="3" fillId="8" borderId="1" xfId="0" applyFont="1" applyFill="1" applyBorder="1" applyAlignment="1" applyProtection="1">
      <alignment horizontal="center" vertical="center" shrinkToFit="1"/>
      <protection locked="0"/>
    </xf>
    <xf numFmtId="0" fontId="3" fillId="2" borderId="1"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51" fillId="0" borderId="8" xfId="0" applyFont="1" applyBorder="1" applyAlignment="1">
      <alignment horizontal="left" vertical="center" wrapText="1"/>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9" fillId="0" borderId="5"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23" fillId="0" borderId="0" xfId="0" applyFont="1" applyAlignment="1">
      <alignment horizontal="center" vertical="center" wrapText="1"/>
    </xf>
    <xf numFmtId="0" fontId="32" fillId="0" borderId="1" xfId="0" applyFont="1" applyBorder="1" applyAlignment="1">
      <alignment horizontal="left" vertical="center" wrapText="1"/>
    </xf>
    <xf numFmtId="0" fontId="3" fillId="8"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1" fillId="0" borderId="8"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32" fillId="0" borderId="10" xfId="0" applyFont="1" applyBorder="1" applyAlignment="1" applyProtection="1">
      <alignment horizontal="left" vertical="center" wrapText="1"/>
      <protection locked="0"/>
    </xf>
    <xf numFmtId="0" fontId="53" fillId="0" borderId="0" xfId="0" applyFont="1" applyAlignment="1">
      <alignment horizontal="left" vertical="center" wrapText="1"/>
    </xf>
    <xf numFmtId="0" fontId="3" fillId="0" borderId="0" xfId="0" applyFont="1" applyAlignment="1">
      <alignment horizontal="right" vertical="center"/>
    </xf>
    <xf numFmtId="0" fontId="3" fillId="0" borderId="18" xfId="0" applyFont="1" applyBorder="1" applyAlignment="1">
      <alignment horizontal="right"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6" fillId="3" borderId="7" xfId="0" applyFont="1" applyFill="1" applyBorder="1" applyAlignment="1">
      <alignment horizontal="center" vertical="center" wrapText="1"/>
    </xf>
    <xf numFmtId="0" fontId="76" fillId="3" borderId="6" xfId="0" applyFont="1" applyFill="1" applyBorder="1" applyAlignment="1">
      <alignment horizontal="center" vertical="center" wrapText="1"/>
    </xf>
    <xf numFmtId="0" fontId="9" fillId="3" borderId="5"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shrinkToFit="1"/>
      <protection locked="0"/>
    </xf>
    <xf numFmtId="0" fontId="3" fillId="3" borderId="1" xfId="0" applyFont="1" applyFill="1" applyBorder="1" applyAlignment="1" applyProtection="1">
      <alignment horizontal="center" vertical="center" shrinkToFit="1"/>
      <protection locked="0"/>
    </xf>
    <xf numFmtId="0" fontId="46" fillId="3" borderId="1" xfId="0" applyFont="1" applyFill="1" applyBorder="1" applyAlignment="1" applyProtection="1">
      <alignment horizontal="center" vertical="center" shrinkToFit="1"/>
      <protection locked="0"/>
    </xf>
    <xf numFmtId="0" fontId="31" fillId="0" borderId="0" xfId="0" applyFont="1" applyAlignment="1">
      <alignment horizontal="center" vertical="center"/>
    </xf>
    <xf numFmtId="0" fontId="28" fillId="9" borderId="5" xfId="0" applyFont="1" applyFill="1" applyBorder="1" applyAlignment="1">
      <alignment horizontal="left" vertical="center" wrapText="1"/>
    </xf>
    <xf numFmtId="0" fontId="28" fillId="9" borderId="7" xfId="0" applyFont="1" applyFill="1" applyBorder="1" applyAlignment="1">
      <alignment horizontal="left" vertical="center" wrapText="1"/>
    </xf>
    <xf numFmtId="0" fontId="28" fillId="9" borderId="6"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3" fillId="8" borderId="0" xfId="0" applyFont="1" applyFill="1" applyAlignment="1">
      <alignment horizontal="left" vertical="top" wrapText="1"/>
    </xf>
    <xf numFmtId="0" fontId="16" fillId="0" borderId="8" xfId="0" applyFont="1" applyBorder="1" applyAlignment="1">
      <alignment horizontal="center" vertical="center" wrapText="1"/>
    </xf>
    <xf numFmtId="0" fontId="60" fillId="0" borderId="9" xfId="0" applyFont="1" applyBorder="1" applyAlignment="1">
      <alignment horizontal="center" vertical="center" wrapText="1"/>
    </xf>
    <xf numFmtId="0" fontId="60" fillId="0" borderId="10"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0" xfId="0" applyFont="1" applyAlignment="1">
      <alignment horizontal="center" vertical="center" wrapText="1"/>
    </xf>
    <xf numFmtId="0" fontId="60" fillId="0" borderId="11" xfId="0" applyFont="1" applyBorder="1" applyAlignment="1">
      <alignment horizontal="center" vertical="center" wrapText="1"/>
    </xf>
    <xf numFmtId="0" fontId="60" fillId="0" borderId="12"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13" xfId="0" applyFont="1" applyBorder="1" applyAlignment="1">
      <alignment horizontal="center" vertical="center" wrapText="1"/>
    </xf>
    <xf numFmtId="0" fontId="12" fillId="0" borderId="9" xfId="0" applyFont="1" applyBorder="1" applyAlignment="1">
      <alignment horizontal="left" vertical="top"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3" fillId="3" borderId="1" xfId="0" applyFont="1" applyFill="1" applyBorder="1" applyAlignment="1" applyProtection="1">
      <alignment horizontal="left" vertical="center" wrapText="1"/>
      <protection locked="0"/>
    </xf>
    <xf numFmtId="0" fontId="40" fillId="0" borderId="1" xfId="0" applyFont="1" applyBorder="1" applyAlignment="1">
      <alignment horizontal="left" vertical="center"/>
    </xf>
    <xf numFmtId="0" fontId="9" fillId="0" borderId="1" xfId="0" applyFont="1" applyBorder="1" applyAlignment="1">
      <alignment horizontal="left" vertical="center"/>
    </xf>
    <xf numFmtId="0" fontId="40" fillId="0" borderId="5" xfId="0" applyFont="1" applyBorder="1" applyAlignment="1">
      <alignment horizontal="left" vertical="center" wrapText="1"/>
    </xf>
    <xf numFmtId="0" fontId="40" fillId="0" borderId="7" xfId="0" applyFont="1" applyBorder="1" applyAlignment="1">
      <alignment horizontal="left" vertical="center" wrapText="1"/>
    </xf>
    <xf numFmtId="0" fontId="40" fillId="0" borderId="6" xfId="0" applyFont="1" applyBorder="1" applyAlignment="1">
      <alignment horizontal="left" vertical="center" wrapText="1"/>
    </xf>
    <xf numFmtId="2" fontId="3" fillId="3" borderId="5" xfId="0" applyNumberFormat="1" applyFont="1" applyFill="1" applyBorder="1" applyAlignment="1" applyProtection="1">
      <alignment horizontal="center" vertical="center" wrapText="1"/>
      <protection locked="0"/>
    </xf>
    <xf numFmtId="2" fontId="3" fillId="3" borderId="7" xfId="0" applyNumberFormat="1" applyFont="1" applyFill="1" applyBorder="1" applyAlignment="1" applyProtection="1">
      <alignment horizontal="center" vertical="center" wrapText="1"/>
      <protection locked="0"/>
    </xf>
    <xf numFmtId="2" fontId="3" fillId="3" borderId="6" xfId="0" applyNumberFormat="1" applyFont="1" applyFill="1" applyBorder="1" applyAlignment="1" applyProtection="1">
      <alignment horizontal="center" vertical="center" wrapText="1"/>
      <protection locked="0"/>
    </xf>
    <xf numFmtId="44" fontId="3" fillId="3" borderId="14" xfId="1" applyFont="1" applyFill="1" applyBorder="1" applyAlignment="1" applyProtection="1">
      <alignment horizontal="center" vertical="center" wrapText="1"/>
      <protection locked="0"/>
    </xf>
    <xf numFmtId="44" fontId="3" fillId="3" borderId="5" xfId="1" applyFont="1" applyFill="1" applyBorder="1" applyAlignment="1" applyProtection="1">
      <alignment horizontal="center" vertical="center" wrapText="1"/>
      <protection locked="0"/>
    </xf>
    <xf numFmtId="44" fontId="3" fillId="3" borderId="7" xfId="1" applyFont="1" applyFill="1" applyBorder="1" applyAlignment="1" applyProtection="1">
      <alignment horizontal="center" vertical="center" wrapText="1"/>
      <protection locked="0"/>
    </xf>
    <xf numFmtId="44" fontId="3" fillId="3" borderId="6" xfId="1" applyFont="1" applyFill="1" applyBorder="1" applyAlignment="1" applyProtection="1">
      <alignment horizontal="center" vertical="center" wrapText="1"/>
      <protection locked="0"/>
    </xf>
    <xf numFmtId="0" fontId="43" fillId="0" borderId="1" xfId="0" applyFont="1" applyBorder="1" applyAlignment="1">
      <alignment horizontal="left" vertical="center"/>
    </xf>
    <xf numFmtId="0" fontId="40" fillId="0" borderId="5" xfId="0" applyFont="1" applyBorder="1" applyAlignment="1">
      <alignment horizontal="left" vertical="center"/>
    </xf>
    <xf numFmtId="0" fontId="40" fillId="0" borderId="7" xfId="0" applyFont="1" applyBorder="1" applyAlignment="1">
      <alignment horizontal="left" vertical="center"/>
    </xf>
    <xf numFmtId="0" fontId="40" fillId="0" borderId="6" xfId="0" applyFont="1" applyBorder="1" applyAlignment="1">
      <alignment horizontal="left" vertical="center"/>
    </xf>
    <xf numFmtId="0" fontId="40" fillId="0" borderId="1" xfId="0"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6" fillId="2" borderId="0" xfId="0" applyFont="1" applyFill="1" applyAlignment="1">
      <alignment horizontal="center" vertical="center"/>
    </xf>
    <xf numFmtId="0" fontId="3" fillId="3" borderId="1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10"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6" xfId="0" applyFont="1" applyFill="1" applyBorder="1" applyAlignment="1">
      <alignment horizontal="center" vertical="center" wrapText="1"/>
    </xf>
    <xf numFmtId="1" fontId="3" fillId="3" borderId="2" xfId="1" applyNumberFormat="1" applyFont="1" applyFill="1" applyBorder="1" applyAlignment="1" applyProtection="1">
      <alignment horizontal="center" vertical="center" wrapText="1"/>
      <protection locked="0"/>
    </xf>
    <xf numFmtId="0" fontId="9" fillId="0" borderId="12" xfId="0" applyFont="1" applyBorder="1" applyAlignment="1">
      <alignment horizontal="left" vertical="center" wrapText="1"/>
    </xf>
    <xf numFmtId="44" fontId="3" fillId="3" borderId="2" xfId="1" applyFont="1" applyFill="1" applyBorder="1" applyAlignment="1" applyProtection="1">
      <alignment horizontal="center" vertical="center" wrapText="1"/>
      <protection locked="0"/>
    </xf>
    <xf numFmtId="44" fontId="3" fillId="3" borderId="1" xfId="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9" fillId="0" borderId="14" xfId="0" applyFont="1" applyBorder="1" applyAlignment="1">
      <alignment horizontal="left"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5" xfId="0" applyFont="1" applyFill="1" applyBorder="1" applyAlignment="1" applyProtection="1">
      <alignment horizontal="center" vertical="center" shrinkToFit="1"/>
      <protection locked="0"/>
    </xf>
    <xf numFmtId="0" fontId="3" fillId="3" borderId="7"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left" vertical="center" shrinkToFit="1"/>
      <protection locked="0"/>
    </xf>
    <xf numFmtId="0" fontId="42" fillId="0" borderId="8" xfId="0" applyFont="1" applyBorder="1" applyAlignment="1">
      <alignment horizontal="left" vertical="center" wrapText="1"/>
    </xf>
    <xf numFmtId="0" fontId="42" fillId="0" borderId="9" xfId="0" applyFont="1" applyBorder="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2" fillId="0" borderId="5" xfId="0" applyFont="1" applyBorder="1" applyAlignment="1">
      <alignment horizontal="left" vertical="center" wrapText="1"/>
    </xf>
    <xf numFmtId="0" fontId="42" fillId="0" borderId="7" xfId="0" applyFont="1" applyBorder="1" applyAlignment="1">
      <alignment horizontal="left" vertical="center" wrapText="1"/>
    </xf>
    <xf numFmtId="0" fontId="12" fillId="0" borderId="9" xfId="0" applyFont="1" applyBorder="1" applyAlignment="1">
      <alignment horizontal="left" vertical="center"/>
    </xf>
    <xf numFmtId="0" fontId="9" fillId="4" borderId="0" xfId="0" applyFont="1" applyFill="1" applyAlignment="1">
      <alignment horizontal="center" vertical="center" wrapText="1"/>
    </xf>
    <xf numFmtId="0" fontId="11" fillId="0" borderId="1" xfId="0" applyFont="1" applyBorder="1" applyAlignment="1">
      <alignment horizontal="left" vertical="center" wrapText="1"/>
    </xf>
    <xf numFmtId="44" fontId="65" fillId="0" borderId="5" xfId="0" applyNumberFormat="1" applyFont="1" applyBorder="1" applyAlignment="1">
      <alignment horizontal="center" vertical="center" wrapText="1"/>
    </xf>
    <xf numFmtId="44" fontId="65" fillId="0" borderId="6" xfId="0" applyNumberFormat="1" applyFont="1" applyBorder="1" applyAlignment="1">
      <alignment horizontal="center" vertical="center" wrapText="1"/>
    </xf>
    <xf numFmtId="0" fontId="65" fillId="0" borderId="1" xfId="0" applyFont="1" applyBorder="1" applyAlignment="1">
      <alignment horizontal="center" vertical="center" wrapText="1"/>
    </xf>
    <xf numFmtId="0" fontId="3" fillId="2" borderId="14" xfId="0" applyFont="1" applyFill="1" applyBorder="1" applyAlignment="1">
      <alignment horizontal="center" vertical="center"/>
    </xf>
    <xf numFmtId="0" fontId="39" fillId="0" borderId="2" xfId="0" applyFont="1" applyBorder="1" applyAlignment="1">
      <alignment vertical="center"/>
    </xf>
    <xf numFmtId="0" fontId="39" fillId="0" borderId="14" xfId="0" applyFont="1" applyBorder="1" applyAlignment="1">
      <alignment vertical="center"/>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3" xfId="0" applyFont="1" applyFill="1" applyBorder="1" applyAlignment="1">
      <alignment horizontal="center" vertical="center" wrapText="1"/>
    </xf>
    <xf numFmtId="44" fontId="53" fillId="0" borderId="1" xfId="0" applyNumberFormat="1" applyFont="1" applyBorder="1" applyAlignment="1">
      <alignment horizontal="center" vertical="center"/>
    </xf>
    <xf numFmtId="0" fontId="53" fillId="0" borderId="1" xfId="0" applyFont="1" applyBorder="1" applyAlignment="1">
      <alignment horizontal="center" vertical="center"/>
    </xf>
    <xf numFmtId="0" fontId="70" fillId="0" borderId="5" xfId="0" applyFont="1" applyBorder="1" applyAlignment="1">
      <alignment horizontal="center" vertical="center"/>
    </xf>
    <xf numFmtId="0" fontId="70" fillId="0" borderId="7" xfId="0" applyFont="1" applyBorder="1" applyAlignment="1">
      <alignment horizontal="center" vertical="center"/>
    </xf>
    <xf numFmtId="0" fontId="70" fillId="0" borderId="6" xfId="0" applyFont="1" applyBorder="1" applyAlignment="1">
      <alignment horizontal="center" vertical="center"/>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49" fillId="0" borderId="7" xfId="0" applyFont="1" applyBorder="1" applyAlignment="1">
      <alignment horizontal="left" vertical="center" wrapText="1"/>
    </xf>
    <xf numFmtId="0" fontId="4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32" fillId="0" borderId="8" xfId="0" applyFont="1" applyBorder="1" applyAlignment="1">
      <alignment horizontal="left" vertical="center" wrapText="1"/>
    </xf>
    <xf numFmtId="0" fontId="3" fillId="2" borderId="7" xfId="0" applyFont="1" applyFill="1" applyBorder="1" applyAlignment="1">
      <alignment horizontal="center" vertical="center" wrapText="1"/>
    </xf>
    <xf numFmtId="0" fontId="3" fillId="8" borderId="1" xfId="0" applyFont="1" applyFill="1" applyBorder="1" applyAlignment="1">
      <alignment horizontal="center"/>
    </xf>
    <xf numFmtId="0" fontId="3" fillId="9" borderId="5" xfId="0" applyFont="1" applyFill="1" applyBorder="1" applyAlignment="1">
      <alignment horizontal="left" vertical="center" wrapText="1"/>
    </xf>
    <xf numFmtId="0" fontId="9" fillId="9" borderId="7" xfId="0" applyFont="1" applyFill="1" applyBorder="1" applyAlignment="1">
      <alignment horizontal="left" vertical="center" wrapText="1"/>
    </xf>
    <xf numFmtId="0" fontId="9" fillId="9" borderId="6"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25" fillId="4" borderId="1" xfId="0" applyFont="1" applyFill="1" applyBorder="1" applyAlignment="1">
      <alignment horizontal="left" vertical="center"/>
    </xf>
    <xf numFmtId="0" fontId="9" fillId="3" borderId="5"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3" fillId="0" borderId="5" xfId="0" applyFont="1" applyBorder="1" applyAlignment="1">
      <alignment horizontal="left" vertical="center" wrapText="1"/>
    </xf>
    <xf numFmtId="44" fontId="9" fillId="3" borderId="5" xfId="0" applyNumberFormat="1" applyFont="1" applyFill="1" applyBorder="1" applyAlignment="1" applyProtection="1">
      <alignment horizontal="center" vertical="center" wrapText="1"/>
      <protection locked="0"/>
    </xf>
    <xf numFmtId="0" fontId="38" fillId="0" borderId="5" xfId="0" applyFont="1" applyBorder="1" applyAlignment="1">
      <alignment horizontal="left" vertical="center" wrapText="1"/>
    </xf>
    <xf numFmtId="0" fontId="38" fillId="0" borderId="7"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3" xfId="0" applyFont="1" applyBorder="1" applyAlignment="1">
      <alignment horizontal="center" vertical="center" wrapText="1"/>
    </xf>
    <xf numFmtId="20" fontId="3" fillId="2" borderId="5" xfId="0" applyNumberFormat="1" applyFont="1" applyFill="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0" fontId="51" fillId="0" borderId="5" xfId="0" applyFont="1" applyBorder="1" applyAlignment="1">
      <alignment horizontal="left" vertical="center" wrapText="1"/>
    </xf>
    <xf numFmtId="0" fontId="51" fillId="0" borderId="7" xfId="0" applyFont="1" applyBorder="1" applyAlignment="1">
      <alignment horizontal="left" vertical="center" wrapText="1"/>
    </xf>
    <xf numFmtId="0" fontId="51" fillId="0" borderId="6" xfId="0" applyFont="1" applyBorder="1" applyAlignment="1">
      <alignment horizontal="left" vertical="center" wrapText="1"/>
    </xf>
    <xf numFmtId="0" fontId="51" fillId="0" borderId="9" xfId="0" applyFont="1" applyBorder="1" applyAlignment="1">
      <alignment horizontal="left" vertical="center" wrapText="1"/>
    </xf>
    <xf numFmtId="0" fontId="51" fillId="0" borderId="10"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3" fillId="0" borderId="0" xfId="0" applyFont="1" applyAlignment="1">
      <alignment horizontal="right" vertical="center"/>
    </xf>
    <xf numFmtId="0" fontId="3" fillId="0" borderId="14" xfId="0" applyFont="1" applyBorder="1" applyAlignment="1">
      <alignment horizontal="center" vertical="center"/>
    </xf>
    <xf numFmtId="0" fontId="3" fillId="2" borderId="14" xfId="0" applyFont="1" applyFill="1" applyBorder="1" applyAlignment="1">
      <alignment horizontal="center" vertical="center" wrapText="1"/>
    </xf>
    <xf numFmtId="0" fontId="12" fillId="8" borderId="1" xfId="0" applyFont="1" applyFill="1" applyBorder="1" applyAlignment="1" applyProtection="1">
      <alignment horizontal="left" vertical="center" shrinkToFit="1"/>
      <protection locked="0"/>
    </xf>
    <xf numFmtId="0" fontId="9" fillId="3" borderId="1" xfId="0" applyFont="1" applyFill="1" applyBorder="1" applyAlignment="1" applyProtection="1">
      <alignment horizontal="center" vertical="center" shrinkToFit="1"/>
      <protection locked="0"/>
    </xf>
    <xf numFmtId="0" fontId="9" fillId="8" borderId="1" xfId="0" applyFont="1" applyFill="1" applyBorder="1" applyAlignment="1" applyProtection="1">
      <alignment horizontal="left" vertical="center" shrinkToFit="1"/>
      <protection locked="0"/>
    </xf>
    <xf numFmtId="14" fontId="9" fillId="4" borderId="3"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9" fillId="3" borderId="5" xfId="0" applyFont="1" applyFill="1" applyBorder="1" applyAlignment="1" applyProtection="1">
      <alignment horizontal="center" vertical="center" shrinkToFit="1"/>
      <protection locked="0"/>
    </xf>
    <xf numFmtId="0" fontId="9" fillId="3" borderId="7" xfId="0" applyFont="1" applyFill="1" applyBorder="1" applyAlignment="1" applyProtection="1">
      <alignment horizontal="center" vertical="center" shrinkToFit="1"/>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3" borderId="5"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3" xfId="0" applyFont="1" applyBorder="1" applyAlignment="1">
      <alignment horizontal="center" vertical="center" wrapText="1"/>
    </xf>
    <xf numFmtId="0" fontId="43" fillId="0" borderId="5" xfId="0" applyFont="1" applyBorder="1" applyAlignment="1">
      <alignment horizontal="left" vertical="center" wrapText="1"/>
    </xf>
    <xf numFmtId="0" fontId="43"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44" fontId="5" fillId="3" borderId="8" xfId="1" applyFont="1" applyFill="1" applyBorder="1" applyAlignment="1" applyProtection="1">
      <alignment horizontal="center" vertical="center" wrapText="1"/>
      <protection locked="0"/>
    </xf>
    <xf numFmtId="44" fontId="5" fillId="3" borderId="10" xfId="1" applyFont="1" applyFill="1" applyBorder="1" applyAlignment="1" applyProtection="1">
      <alignment horizontal="center" vertical="center" wrapText="1"/>
      <protection locked="0"/>
    </xf>
    <xf numFmtId="0" fontId="12" fillId="4" borderId="5" xfId="0" applyFont="1" applyFill="1" applyBorder="1" applyAlignment="1" applyProtection="1">
      <alignment horizontal="left" vertical="center" shrinkToFit="1"/>
      <protection locked="0"/>
    </xf>
    <xf numFmtId="0" fontId="12" fillId="4" borderId="6" xfId="0" applyFont="1" applyFill="1" applyBorder="1" applyAlignment="1" applyProtection="1">
      <alignment horizontal="left" vertical="center" shrinkToFit="1"/>
      <protection locked="0"/>
    </xf>
    <xf numFmtId="0" fontId="21"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6" xfId="0" applyFont="1" applyBorder="1" applyAlignment="1">
      <alignment horizontal="center" vertical="center" wrapText="1"/>
    </xf>
    <xf numFmtId="0" fontId="7" fillId="3" borderId="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14" fontId="21" fillId="0" borderId="0" xfId="0" applyNumberFormat="1" applyFont="1" applyAlignment="1">
      <alignment horizontal="center" vertical="center"/>
    </xf>
    <xf numFmtId="0" fontId="9" fillId="8" borderId="5" xfId="0" applyFont="1" applyFill="1" applyBorder="1" applyAlignment="1" applyProtection="1">
      <alignment horizontal="left" vertical="center" shrinkToFit="1"/>
      <protection locked="0"/>
    </xf>
    <xf numFmtId="0" fontId="9" fillId="8" borderId="6"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top" wrapText="1" shrinkToFit="1"/>
      <protection locked="0"/>
    </xf>
    <xf numFmtId="0" fontId="3" fillId="0" borderId="7" xfId="0" applyFont="1" applyBorder="1" applyAlignment="1">
      <alignment horizontal="center" vertical="center" wrapText="1"/>
    </xf>
    <xf numFmtId="0" fontId="3" fillId="0" borderId="8" xfId="0" applyFont="1" applyBorder="1" applyAlignment="1">
      <alignment horizontal="left" vertical="center" wrapText="1"/>
    </xf>
    <xf numFmtId="0" fontId="10" fillId="3" borderId="5" xfId="0" applyFont="1" applyFill="1" applyBorder="1" applyAlignment="1" applyProtection="1">
      <alignment horizontal="left" vertical="top" wrapText="1" shrinkToFit="1"/>
      <protection locked="0"/>
    </xf>
    <xf numFmtId="0" fontId="10" fillId="3" borderId="7" xfId="0" applyFont="1" applyFill="1" applyBorder="1" applyAlignment="1" applyProtection="1">
      <alignment horizontal="left" vertical="top" wrapText="1" shrinkToFit="1"/>
      <protection locked="0"/>
    </xf>
    <xf numFmtId="0" fontId="23" fillId="0" borderId="9"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xf>
    <xf numFmtId="0" fontId="10" fillId="3" borderId="6" xfId="0" applyFont="1" applyFill="1" applyBorder="1" applyAlignment="1" applyProtection="1">
      <alignment horizontal="left" vertical="top" wrapText="1" shrinkToFit="1"/>
      <protection locked="0"/>
    </xf>
    <xf numFmtId="0" fontId="9" fillId="0" borderId="2" xfId="0" applyFont="1" applyBorder="1" applyAlignment="1">
      <alignment horizontal="left" vertical="center" wrapText="1"/>
    </xf>
    <xf numFmtId="0" fontId="25" fillId="0" borderId="5" xfId="0" applyFont="1" applyBorder="1" applyAlignment="1">
      <alignment horizontal="left" vertical="center"/>
    </xf>
    <xf numFmtId="0" fontId="25" fillId="0" borderId="7" xfId="0" applyFont="1" applyBorder="1" applyAlignment="1">
      <alignment horizontal="left" vertical="center"/>
    </xf>
    <xf numFmtId="0" fontId="25" fillId="0" borderId="6" xfId="0" applyFont="1" applyBorder="1" applyAlignment="1">
      <alignment horizontal="left" vertical="center"/>
    </xf>
    <xf numFmtId="0" fontId="9" fillId="8" borderId="5" xfId="0" applyFont="1" applyFill="1" applyBorder="1" applyAlignment="1">
      <alignment horizontal="left" vertical="center"/>
    </xf>
    <xf numFmtId="0" fontId="9" fillId="8" borderId="7" xfId="0" applyFont="1" applyFill="1" applyBorder="1" applyAlignment="1">
      <alignment horizontal="left" vertical="center"/>
    </xf>
    <xf numFmtId="0" fontId="9" fillId="8" borderId="6" xfId="0" applyFont="1" applyFill="1" applyBorder="1" applyAlignment="1">
      <alignment horizontal="left" vertical="center"/>
    </xf>
    <xf numFmtId="0" fontId="25" fillId="0" borderId="5" xfId="0" applyFont="1" applyBorder="1" applyAlignment="1">
      <alignment horizontal="left" vertical="center" wrapText="1"/>
    </xf>
    <xf numFmtId="0" fontId="25" fillId="0" borderId="7" xfId="0" applyFont="1" applyBorder="1" applyAlignment="1">
      <alignment horizontal="left" vertical="center" wrapText="1"/>
    </xf>
    <xf numFmtId="0" fontId="25" fillId="0" borderId="6" xfId="0" applyFont="1" applyBorder="1" applyAlignment="1">
      <alignment horizontal="left" vertical="center" wrapText="1"/>
    </xf>
    <xf numFmtId="0" fontId="25" fillId="0" borderId="1" xfId="0" applyFont="1" applyBorder="1" applyAlignment="1">
      <alignment horizontal="left" vertical="center"/>
    </xf>
    <xf numFmtId="0" fontId="29" fillId="0" borderId="5" xfId="0" applyFont="1" applyBorder="1" applyAlignment="1">
      <alignment horizontal="left" vertical="center"/>
    </xf>
    <xf numFmtId="0" fontId="29" fillId="0" borderId="7" xfId="0" applyFont="1" applyBorder="1" applyAlignment="1">
      <alignment horizontal="left" vertical="center"/>
    </xf>
    <xf numFmtId="0" fontId="29" fillId="0" borderId="6" xfId="0" applyFont="1" applyBorder="1" applyAlignment="1">
      <alignment horizontal="left"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36" fillId="0" borderId="0" xfId="0" applyFont="1" applyAlignment="1">
      <alignment horizontal="center" vertical="center" wrapText="1"/>
    </xf>
    <xf numFmtId="0" fontId="25" fillId="2" borderId="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5" fillId="8" borderId="5" xfId="0" applyFont="1" applyFill="1" applyBorder="1" applyAlignment="1">
      <alignment horizontal="left" vertical="center" wrapText="1"/>
    </xf>
    <xf numFmtId="0" fontId="25" fillId="8" borderId="7" xfId="0" applyFont="1" applyFill="1" applyBorder="1" applyAlignment="1">
      <alignment horizontal="left" vertical="center" wrapText="1"/>
    </xf>
    <xf numFmtId="0" fontId="25" fillId="8" borderId="6" xfId="0" applyFont="1" applyFill="1" applyBorder="1" applyAlignment="1">
      <alignment horizontal="left" vertical="center" wrapText="1"/>
    </xf>
    <xf numFmtId="0" fontId="25" fillId="0" borderId="12" xfId="0" applyFont="1" applyBorder="1" applyAlignment="1">
      <alignment horizontal="left" vertical="center" wrapText="1"/>
    </xf>
    <xf numFmtId="0" fontId="25" fillId="0" borderId="4" xfId="0" applyFont="1" applyBorder="1" applyAlignment="1">
      <alignment horizontal="left" vertical="center" wrapText="1"/>
    </xf>
    <xf numFmtId="0" fontId="25" fillId="0" borderId="13" xfId="0" applyFont="1" applyBorder="1" applyAlignment="1">
      <alignment horizontal="left" vertical="center" wrapText="1"/>
    </xf>
    <xf numFmtId="0" fontId="28" fillId="2" borderId="5"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7" xfId="0" applyFont="1" applyFill="1" applyBorder="1" applyAlignment="1">
      <alignment horizontal="left" vertical="center"/>
    </xf>
    <xf numFmtId="0" fontId="28" fillId="2" borderId="6" xfId="0" applyFont="1" applyFill="1" applyBorder="1" applyAlignment="1">
      <alignment horizontal="left" vertical="center"/>
    </xf>
    <xf numFmtId="0" fontId="3" fillId="3" borderId="1" xfId="0" applyFont="1" applyFill="1" applyBorder="1" applyAlignment="1" applyProtection="1">
      <alignment horizontal="left" vertical="center"/>
      <protection locked="0"/>
    </xf>
    <xf numFmtId="0" fontId="78" fillId="3" borderId="1" xfId="3" applyFont="1" applyFill="1" applyBorder="1" applyAlignment="1" applyProtection="1">
      <alignment horizontal="left" vertical="center"/>
      <protection locked="0"/>
    </xf>
    <xf numFmtId="0" fontId="53" fillId="3" borderId="1" xfId="0" applyFont="1" applyFill="1" applyBorder="1" applyAlignment="1" applyProtection="1">
      <alignment horizontal="left" vertical="center"/>
      <protection locked="0"/>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6" fillId="9" borderId="5"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6" xfId="0" applyFont="1" applyFill="1" applyBorder="1" applyAlignment="1">
      <alignment horizontal="center" vertical="center" wrapText="1"/>
    </xf>
  </cellXfs>
  <cellStyles count="4">
    <cellStyle name="Accent6" xfId="2" builtinId="49"/>
    <cellStyle name="Currency" xfId="1" builtinId="4"/>
    <cellStyle name="Hyperlink" xfId="3"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13</xdr:col>
      <xdr:colOff>285750</xdr:colOff>
      <xdr:row>30</xdr:row>
      <xdr:rowOff>196850</xdr:rowOff>
    </xdr:from>
    <xdr:to>
      <xdr:col>14</xdr:col>
      <xdr:colOff>2540</xdr:colOff>
      <xdr:row>33</xdr:row>
      <xdr:rowOff>54609</xdr:rowOff>
    </xdr:to>
    <xdr:pic>
      <xdr:nvPicPr>
        <xdr:cNvPr id="14" name="Picture 13" descr="fheo">
          <a:extLst>
            <a:ext uri="{FF2B5EF4-FFF2-40B4-BE49-F238E27FC236}">
              <a16:creationId xmlns:a16="http://schemas.microsoft.com/office/drawing/2014/main" id="{044C5330-0666-45C2-8AF2-C9E587EFAE3B}"/>
            </a:ext>
          </a:extLst>
        </xdr:cNvPr>
        <xdr:cNvPicPr/>
      </xdr:nvPicPr>
      <xdr:blipFill>
        <a:blip xmlns:r="http://schemas.openxmlformats.org/officeDocument/2006/relationships" r:embed="rId1" cstate="print"/>
        <a:srcRect/>
        <a:stretch>
          <a:fillRect/>
        </a:stretch>
      </xdr:blipFill>
      <xdr:spPr bwMode="auto">
        <a:xfrm>
          <a:off x="7781925" y="10493375"/>
          <a:ext cx="612140" cy="560705"/>
        </a:xfrm>
        <a:prstGeom prst="rect">
          <a:avLst/>
        </a:prstGeom>
        <a:noFill/>
        <a:ln w="9525">
          <a:noFill/>
          <a:miter lim="800000"/>
          <a:headEnd/>
          <a:tailEnd/>
        </a:ln>
      </xdr:spPr>
    </xdr:pic>
    <xdr:clientData/>
  </xdr:twoCellAnchor>
  <xdr:twoCellAnchor editAs="oneCell">
    <xdr:from>
      <xdr:col>5</xdr:col>
      <xdr:colOff>241072</xdr:colOff>
      <xdr:row>2</xdr:row>
      <xdr:rowOff>44238</xdr:rowOff>
    </xdr:from>
    <xdr:to>
      <xdr:col>12</xdr:col>
      <xdr:colOff>58632</xdr:colOff>
      <xdr:row>6</xdr:row>
      <xdr:rowOff>510776</xdr:rowOff>
    </xdr:to>
    <xdr:pic>
      <xdr:nvPicPr>
        <xdr:cNvPr id="3" name="Picture 2">
          <a:extLst>
            <a:ext uri="{FF2B5EF4-FFF2-40B4-BE49-F238E27FC236}">
              <a16:creationId xmlns:a16="http://schemas.microsoft.com/office/drawing/2014/main" id="{B88E009C-050F-4751-9678-71C9ECE907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27097" y="634788"/>
          <a:ext cx="2646485" cy="12323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575971</xdr:colOff>
      <xdr:row>0</xdr:row>
      <xdr:rowOff>165229</xdr:rowOff>
    </xdr:from>
    <xdr:to>
      <xdr:col>7</xdr:col>
      <xdr:colOff>1274711</xdr:colOff>
      <xdr:row>6</xdr:row>
      <xdr:rowOff>19049</xdr:rowOff>
    </xdr:to>
    <xdr:pic>
      <xdr:nvPicPr>
        <xdr:cNvPr id="2" name="Picture 1">
          <a:extLst>
            <a:ext uri="{FF2B5EF4-FFF2-40B4-BE49-F238E27FC236}">
              <a16:creationId xmlns:a16="http://schemas.microsoft.com/office/drawing/2014/main" id="{193BCFD6-F1D6-41BB-92BC-ACF243AB6B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5945" y="165229"/>
          <a:ext cx="2001138" cy="8547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186665</xdr:colOff>
      <xdr:row>0</xdr:row>
      <xdr:rowOff>128513</xdr:rowOff>
    </xdr:from>
    <xdr:to>
      <xdr:col>6</xdr:col>
      <xdr:colOff>56173</xdr:colOff>
      <xdr:row>6</xdr:row>
      <xdr:rowOff>17082</xdr:rowOff>
    </xdr:to>
    <xdr:pic>
      <xdr:nvPicPr>
        <xdr:cNvPr id="2" name="Picture 1">
          <a:extLst>
            <a:ext uri="{FF2B5EF4-FFF2-40B4-BE49-F238E27FC236}">
              <a16:creationId xmlns:a16="http://schemas.microsoft.com/office/drawing/2014/main" id="{52A8D263-8DF0-48CB-B3FF-094D8CD62E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39402" y="529566"/>
          <a:ext cx="2345507" cy="10802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472440</xdr:colOff>
      <xdr:row>1</xdr:row>
      <xdr:rowOff>154305</xdr:rowOff>
    </xdr:from>
    <xdr:to>
      <xdr:col>4</xdr:col>
      <xdr:colOff>609600</xdr:colOff>
      <xdr:row>8</xdr:row>
      <xdr:rowOff>39540</xdr:rowOff>
    </xdr:to>
    <xdr:pic>
      <xdr:nvPicPr>
        <xdr:cNvPr id="2" name="Picture 1">
          <a:extLst>
            <a:ext uri="{FF2B5EF4-FFF2-40B4-BE49-F238E27FC236}">
              <a16:creationId xmlns:a16="http://schemas.microsoft.com/office/drawing/2014/main" id="{C6CC54AC-1D51-4188-B02D-B1506302BD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4265" y="325755"/>
          <a:ext cx="2337435" cy="108538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348615</xdr:colOff>
      <xdr:row>0</xdr:row>
      <xdr:rowOff>53341</xdr:rowOff>
    </xdr:from>
    <xdr:to>
      <xdr:col>7</xdr:col>
      <xdr:colOff>1596390</xdr:colOff>
      <xdr:row>3</xdr:row>
      <xdr:rowOff>573588</xdr:rowOff>
    </xdr:to>
    <xdr:pic>
      <xdr:nvPicPr>
        <xdr:cNvPr id="3" name="Picture 2">
          <a:extLst>
            <a:ext uri="{FF2B5EF4-FFF2-40B4-BE49-F238E27FC236}">
              <a16:creationId xmlns:a16="http://schemas.microsoft.com/office/drawing/2014/main" id="{67B4B060-09BB-4D1E-B632-4313A3A6A5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4215" y="53341"/>
          <a:ext cx="2466975" cy="109174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180975</xdr:colOff>
      <xdr:row>2</xdr:row>
      <xdr:rowOff>26670</xdr:rowOff>
    </xdr:from>
    <xdr:to>
      <xdr:col>7</xdr:col>
      <xdr:colOff>250190</xdr:colOff>
      <xdr:row>8</xdr:row>
      <xdr:rowOff>21068</xdr:rowOff>
    </xdr:to>
    <xdr:pic>
      <xdr:nvPicPr>
        <xdr:cNvPr id="2" name="Picture 1">
          <a:extLst>
            <a:ext uri="{FF2B5EF4-FFF2-40B4-BE49-F238E27FC236}">
              <a16:creationId xmlns:a16="http://schemas.microsoft.com/office/drawing/2014/main" id="{3355AED1-7895-4D30-88ED-8A5AE8E80E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3775" y="369570"/>
          <a:ext cx="2212340" cy="10230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508000</xdr:colOff>
      <xdr:row>2</xdr:row>
      <xdr:rowOff>31750</xdr:rowOff>
    </xdr:from>
    <xdr:to>
      <xdr:col>6</xdr:col>
      <xdr:colOff>800100</xdr:colOff>
      <xdr:row>8</xdr:row>
      <xdr:rowOff>20433</xdr:rowOff>
    </xdr:to>
    <xdr:pic>
      <xdr:nvPicPr>
        <xdr:cNvPr id="2" name="Picture 1">
          <a:extLst>
            <a:ext uri="{FF2B5EF4-FFF2-40B4-BE49-F238E27FC236}">
              <a16:creationId xmlns:a16="http://schemas.microsoft.com/office/drawing/2014/main" id="{61C3BA61-F67C-43F3-BC83-D2EBB6F781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6500" y="190500"/>
          <a:ext cx="2111375" cy="93737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1864995</xdr:colOff>
      <xdr:row>0</xdr:row>
      <xdr:rowOff>161925</xdr:rowOff>
    </xdr:from>
    <xdr:to>
      <xdr:col>4</xdr:col>
      <xdr:colOff>2194057</xdr:colOff>
      <xdr:row>7</xdr:row>
      <xdr:rowOff>15240</xdr:rowOff>
    </xdr:to>
    <xdr:pic>
      <xdr:nvPicPr>
        <xdr:cNvPr id="2" name="Picture 1">
          <a:extLst>
            <a:ext uri="{FF2B5EF4-FFF2-40B4-BE49-F238E27FC236}">
              <a16:creationId xmlns:a16="http://schemas.microsoft.com/office/drawing/2014/main" id="{2A75E7E7-AC9D-49D0-8F47-7FA9F1B66F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4370" y="504825"/>
          <a:ext cx="2287402" cy="10477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224790</xdr:colOff>
      <xdr:row>3</xdr:row>
      <xdr:rowOff>15240</xdr:rowOff>
    </xdr:from>
    <xdr:to>
      <xdr:col>5</xdr:col>
      <xdr:colOff>193807</xdr:colOff>
      <xdr:row>9</xdr:row>
      <xdr:rowOff>34290</xdr:rowOff>
    </xdr:to>
    <xdr:pic>
      <xdr:nvPicPr>
        <xdr:cNvPr id="2" name="Picture 1">
          <a:extLst>
            <a:ext uri="{FF2B5EF4-FFF2-40B4-BE49-F238E27FC236}">
              <a16:creationId xmlns:a16="http://schemas.microsoft.com/office/drawing/2014/main" id="{7CA421FB-511D-4363-9863-950918EBC7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58665" y="529590"/>
          <a:ext cx="2310262" cy="10477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5715</xdr:colOff>
      <xdr:row>2</xdr:row>
      <xdr:rowOff>24765</xdr:rowOff>
    </xdr:from>
    <xdr:to>
      <xdr:col>3</xdr:col>
      <xdr:colOff>740542</xdr:colOff>
      <xdr:row>6</xdr:row>
      <xdr:rowOff>19050</xdr:rowOff>
    </xdr:to>
    <xdr:pic>
      <xdr:nvPicPr>
        <xdr:cNvPr id="2" name="Picture 1">
          <a:extLst>
            <a:ext uri="{FF2B5EF4-FFF2-40B4-BE49-F238E27FC236}">
              <a16:creationId xmlns:a16="http://schemas.microsoft.com/office/drawing/2014/main" id="{9BA8D8B4-D2A1-45AB-BFA8-1A41D21A76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72665" y="386715"/>
          <a:ext cx="2300737" cy="10668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969645</xdr:colOff>
      <xdr:row>0</xdr:row>
      <xdr:rowOff>0</xdr:rowOff>
    </xdr:from>
    <xdr:to>
      <xdr:col>6</xdr:col>
      <xdr:colOff>207142</xdr:colOff>
      <xdr:row>1</xdr:row>
      <xdr:rowOff>55245</xdr:rowOff>
    </xdr:to>
    <xdr:pic>
      <xdr:nvPicPr>
        <xdr:cNvPr id="2" name="Picture 1">
          <a:extLst>
            <a:ext uri="{FF2B5EF4-FFF2-40B4-BE49-F238E27FC236}">
              <a16:creationId xmlns:a16="http://schemas.microsoft.com/office/drawing/2014/main" id="{51FC9C57-D348-4291-A000-492783A6F9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22545" y="0"/>
          <a:ext cx="2295022" cy="1074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462915</xdr:colOff>
      <xdr:row>0</xdr:row>
      <xdr:rowOff>230505</xdr:rowOff>
    </xdr:from>
    <xdr:to>
      <xdr:col>5</xdr:col>
      <xdr:colOff>249488</xdr:colOff>
      <xdr:row>1</xdr:row>
      <xdr:rowOff>91441</xdr:rowOff>
    </xdr:to>
    <xdr:pic>
      <xdr:nvPicPr>
        <xdr:cNvPr id="2" name="Picture 1">
          <a:extLst>
            <a:ext uri="{FF2B5EF4-FFF2-40B4-BE49-F238E27FC236}">
              <a16:creationId xmlns:a16="http://schemas.microsoft.com/office/drawing/2014/main" id="{776C277E-5D4D-4E71-B058-F1A1AB72D3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96615" y="230505"/>
          <a:ext cx="2078288" cy="7905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468630</xdr:colOff>
      <xdr:row>0</xdr:row>
      <xdr:rowOff>91440</xdr:rowOff>
    </xdr:from>
    <xdr:to>
      <xdr:col>9</xdr:col>
      <xdr:colOff>95902</xdr:colOff>
      <xdr:row>6</xdr:row>
      <xdr:rowOff>168088</xdr:rowOff>
    </xdr:to>
    <xdr:pic>
      <xdr:nvPicPr>
        <xdr:cNvPr id="2" name="Picture 1">
          <a:extLst>
            <a:ext uri="{FF2B5EF4-FFF2-40B4-BE49-F238E27FC236}">
              <a16:creationId xmlns:a16="http://schemas.microsoft.com/office/drawing/2014/main" id="{B04680C5-6EDE-412D-B20E-B7DFC65ED0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4680" y="91440"/>
          <a:ext cx="2747662" cy="122345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361950</xdr:colOff>
      <xdr:row>0</xdr:row>
      <xdr:rowOff>224790</xdr:rowOff>
    </xdr:from>
    <xdr:to>
      <xdr:col>7</xdr:col>
      <xdr:colOff>746257</xdr:colOff>
      <xdr:row>4</xdr:row>
      <xdr:rowOff>38100</xdr:rowOff>
    </xdr:to>
    <xdr:pic>
      <xdr:nvPicPr>
        <xdr:cNvPr id="2" name="Picture 1">
          <a:extLst>
            <a:ext uri="{FF2B5EF4-FFF2-40B4-BE49-F238E27FC236}">
              <a16:creationId xmlns:a16="http://schemas.microsoft.com/office/drawing/2014/main" id="{C6886677-A1EE-4B20-941F-934E34D4F6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71975" y="224790"/>
          <a:ext cx="2260732" cy="95631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1560195</xdr:colOff>
      <xdr:row>1</xdr:row>
      <xdr:rowOff>62865</xdr:rowOff>
    </xdr:from>
    <xdr:to>
      <xdr:col>4</xdr:col>
      <xdr:colOff>1622557</xdr:colOff>
      <xdr:row>7</xdr:row>
      <xdr:rowOff>76200</xdr:rowOff>
    </xdr:to>
    <xdr:pic>
      <xdr:nvPicPr>
        <xdr:cNvPr id="2" name="Picture 1">
          <a:extLst>
            <a:ext uri="{FF2B5EF4-FFF2-40B4-BE49-F238E27FC236}">
              <a16:creationId xmlns:a16="http://schemas.microsoft.com/office/drawing/2014/main" id="{5008396F-E9BE-4355-BF74-A549FE3FA7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79570" y="234315"/>
          <a:ext cx="2262637" cy="104203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5</xdr:col>
      <xdr:colOff>531495</xdr:colOff>
      <xdr:row>0</xdr:row>
      <xdr:rowOff>116205</xdr:rowOff>
    </xdr:from>
    <xdr:to>
      <xdr:col>8</xdr:col>
      <xdr:colOff>1307056</xdr:colOff>
      <xdr:row>6</xdr:row>
      <xdr:rowOff>133350</xdr:rowOff>
    </xdr:to>
    <xdr:pic>
      <xdr:nvPicPr>
        <xdr:cNvPr id="2" name="Picture 1">
          <a:extLst>
            <a:ext uri="{FF2B5EF4-FFF2-40B4-BE49-F238E27FC236}">
              <a16:creationId xmlns:a16="http://schemas.microsoft.com/office/drawing/2014/main" id="{891568F8-DB53-488B-9259-372D67EC2B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98495" y="116205"/>
          <a:ext cx="2600551" cy="116014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1009047</xdr:colOff>
      <xdr:row>0</xdr:row>
      <xdr:rowOff>19051</xdr:rowOff>
    </xdr:from>
    <xdr:to>
      <xdr:col>6</xdr:col>
      <xdr:colOff>382313</xdr:colOff>
      <xdr:row>5</xdr:row>
      <xdr:rowOff>131446</xdr:rowOff>
    </xdr:to>
    <xdr:pic>
      <xdr:nvPicPr>
        <xdr:cNvPr id="2" name="Picture 1">
          <a:extLst>
            <a:ext uri="{FF2B5EF4-FFF2-40B4-BE49-F238E27FC236}">
              <a16:creationId xmlns:a16="http://schemas.microsoft.com/office/drawing/2014/main" id="{4203C118-5D3E-4AFE-9197-1158EE2164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47497" y="19051"/>
          <a:ext cx="2211716" cy="9334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825500</xdr:colOff>
      <xdr:row>0</xdr:row>
      <xdr:rowOff>142875</xdr:rowOff>
    </xdr:from>
    <xdr:to>
      <xdr:col>4</xdr:col>
      <xdr:colOff>969222</xdr:colOff>
      <xdr:row>7</xdr:row>
      <xdr:rowOff>0</xdr:rowOff>
    </xdr:to>
    <xdr:pic>
      <xdr:nvPicPr>
        <xdr:cNvPr id="2" name="Picture 1">
          <a:extLst>
            <a:ext uri="{FF2B5EF4-FFF2-40B4-BE49-F238E27FC236}">
              <a16:creationId xmlns:a16="http://schemas.microsoft.com/office/drawing/2014/main" id="{B819D63E-8017-4785-B071-1438591779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5500" y="460375"/>
          <a:ext cx="2294467" cy="96837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3</xdr:col>
      <xdr:colOff>539750</xdr:colOff>
      <xdr:row>3</xdr:row>
      <xdr:rowOff>25400</xdr:rowOff>
    </xdr:from>
    <xdr:to>
      <xdr:col>6</xdr:col>
      <xdr:colOff>325967</xdr:colOff>
      <xdr:row>9</xdr:row>
      <xdr:rowOff>55880</xdr:rowOff>
    </xdr:to>
    <xdr:pic>
      <xdr:nvPicPr>
        <xdr:cNvPr id="2" name="Picture 1">
          <a:extLst>
            <a:ext uri="{FF2B5EF4-FFF2-40B4-BE49-F238E27FC236}">
              <a16:creationId xmlns:a16="http://schemas.microsoft.com/office/drawing/2014/main" id="{83EE2636-D0BF-4D8C-9974-D7E9DEDEC2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2550" y="511175"/>
          <a:ext cx="2300817" cy="10096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4555834</xdr:colOff>
      <xdr:row>1</xdr:row>
      <xdr:rowOff>46421</xdr:rowOff>
    </xdr:from>
    <xdr:to>
      <xdr:col>4</xdr:col>
      <xdr:colOff>877570</xdr:colOff>
      <xdr:row>5</xdr:row>
      <xdr:rowOff>36895</xdr:rowOff>
    </xdr:to>
    <xdr:pic>
      <xdr:nvPicPr>
        <xdr:cNvPr id="2" name="Picture 1">
          <a:extLst>
            <a:ext uri="{FF2B5EF4-FFF2-40B4-BE49-F238E27FC236}">
              <a16:creationId xmlns:a16="http://schemas.microsoft.com/office/drawing/2014/main" id="{0261B9C9-462A-4B6A-8D77-43B68DBD28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94507" y="279686"/>
          <a:ext cx="1978420" cy="9235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1148715</xdr:colOff>
      <xdr:row>0</xdr:row>
      <xdr:rowOff>217805</xdr:rowOff>
    </xdr:from>
    <xdr:to>
      <xdr:col>6</xdr:col>
      <xdr:colOff>287588</xdr:colOff>
      <xdr:row>1</xdr:row>
      <xdr:rowOff>74931</xdr:rowOff>
    </xdr:to>
    <xdr:pic>
      <xdr:nvPicPr>
        <xdr:cNvPr id="2" name="Picture 1">
          <a:extLst>
            <a:ext uri="{FF2B5EF4-FFF2-40B4-BE49-F238E27FC236}">
              <a16:creationId xmlns:a16="http://schemas.microsoft.com/office/drawing/2014/main" id="{2FCC384F-A048-4338-93A1-481B9B2063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69715" y="217805"/>
          <a:ext cx="2072573" cy="796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154493</xdr:colOff>
      <xdr:row>0</xdr:row>
      <xdr:rowOff>28575</xdr:rowOff>
    </xdr:from>
    <xdr:to>
      <xdr:col>5</xdr:col>
      <xdr:colOff>365246</xdr:colOff>
      <xdr:row>5</xdr:row>
      <xdr:rowOff>0</xdr:rowOff>
    </xdr:to>
    <xdr:pic>
      <xdr:nvPicPr>
        <xdr:cNvPr id="2" name="Picture 1">
          <a:extLst>
            <a:ext uri="{FF2B5EF4-FFF2-40B4-BE49-F238E27FC236}">
              <a16:creationId xmlns:a16="http://schemas.microsoft.com/office/drawing/2014/main" id="{FBC0ADB4-90D1-4BDA-9D03-E9EBBC0A60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1593" y="28575"/>
          <a:ext cx="2007168" cy="8362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1093470</xdr:colOff>
      <xdr:row>1</xdr:row>
      <xdr:rowOff>67123</xdr:rowOff>
    </xdr:from>
    <xdr:to>
      <xdr:col>8</xdr:col>
      <xdr:colOff>281940</xdr:colOff>
      <xdr:row>6</xdr:row>
      <xdr:rowOff>135209</xdr:rowOff>
    </xdr:to>
    <xdr:pic>
      <xdr:nvPicPr>
        <xdr:cNvPr id="2" name="Picture 1">
          <a:extLst>
            <a:ext uri="{FF2B5EF4-FFF2-40B4-BE49-F238E27FC236}">
              <a16:creationId xmlns:a16="http://schemas.microsoft.com/office/drawing/2014/main" id="{1CF9554C-B9B3-439F-B675-AF760EBBC2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98670" y="238573"/>
          <a:ext cx="2030730" cy="917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297180</xdr:colOff>
      <xdr:row>0</xdr:row>
      <xdr:rowOff>0</xdr:rowOff>
    </xdr:from>
    <xdr:to>
      <xdr:col>9</xdr:col>
      <xdr:colOff>551197</xdr:colOff>
      <xdr:row>4</xdr:row>
      <xdr:rowOff>165672</xdr:rowOff>
    </xdr:to>
    <xdr:pic>
      <xdr:nvPicPr>
        <xdr:cNvPr id="2" name="Picture 1">
          <a:extLst>
            <a:ext uri="{FF2B5EF4-FFF2-40B4-BE49-F238E27FC236}">
              <a16:creationId xmlns:a16="http://schemas.microsoft.com/office/drawing/2014/main" id="{9874FC24-E743-4C99-AB7D-3225667FA3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4755" y="171450"/>
          <a:ext cx="2090437" cy="9143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329565</xdr:colOff>
      <xdr:row>0</xdr:row>
      <xdr:rowOff>46520</xdr:rowOff>
    </xdr:from>
    <xdr:to>
      <xdr:col>9</xdr:col>
      <xdr:colOff>364490</xdr:colOff>
      <xdr:row>4</xdr:row>
      <xdr:rowOff>17314</xdr:rowOff>
    </xdr:to>
    <xdr:pic>
      <xdr:nvPicPr>
        <xdr:cNvPr id="3" name="Picture 2">
          <a:extLst>
            <a:ext uri="{FF2B5EF4-FFF2-40B4-BE49-F238E27FC236}">
              <a16:creationId xmlns:a16="http://schemas.microsoft.com/office/drawing/2014/main" id="{94AEEFA2-74AD-4A34-A86B-74DEE1ABE3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87165" y="446570"/>
          <a:ext cx="1867535" cy="7842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129302</xdr:colOff>
      <xdr:row>0</xdr:row>
      <xdr:rowOff>158750</xdr:rowOff>
    </xdr:from>
    <xdr:to>
      <xdr:col>6</xdr:col>
      <xdr:colOff>441722</xdr:colOff>
      <xdr:row>6</xdr:row>
      <xdr:rowOff>58907</xdr:rowOff>
    </xdr:to>
    <xdr:pic>
      <xdr:nvPicPr>
        <xdr:cNvPr id="2" name="Picture 1">
          <a:extLst>
            <a:ext uri="{FF2B5EF4-FFF2-40B4-BE49-F238E27FC236}">
              <a16:creationId xmlns:a16="http://schemas.microsoft.com/office/drawing/2014/main" id="{AA1F3014-830A-4F1E-8B59-205CD14E93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5083" y="158750"/>
          <a:ext cx="2336086" cy="107935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541020</xdr:colOff>
      <xdr:row>0</xdr:row>
      <xdr:rowOff>154305</xdr:rowOff>
    </xdr:from>
    <xdr:to>
      <xdr:col>4</xdr:col>
      <xdr:colOff>664845</xdr:colOff>
      <xdr:row>6</xdr:row>
      <xdr:rowOff>41445</xdr:rowOff>
    </xdr:to>
    <xdr:pic>
      <xdr:nvPicPr>
        <xdr:cNvPr id="2" name="Picture 1">
          <a:extLst>
            <a:ext uri="{FF2B5EF4-FFF2-40B4-BE49-F238E27FC236}">
              <a16:creationId xmlns:a16="http://schemas.microsoft.com/office/drawing/2014/main" id="{8FDFC48A-9FC5-46C8-843E-F9567E1D3B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17720" y="154305"/>
          <a:ext cx="2333625" cy="1087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MWILSHERE\My%20Documents\2016%20FOLDER\2016%20APPLICATION%20FORMS\SALP%20APPLICATION%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1"/>
      <sheetName val="SD_Dropdowns"/>
      <sheetName val="PAGE 2"/>
      <sheetName val="PAGE 3"/>
      <sheetName val="PAGE 4"/>
      <sheetName val="PAGE 5"/>
      <sheetName val="PAGE 6"/>
      <sheetName val="PAGE 7"/>
      <sheetName val="PAG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showGridLines="0" tabSelected="1" zoomScaleNormal="100" zoomScalePageLayoutView="71" workbookViewId="0"/>
  </sheetViews>
  <sheetFormatPr defaultColWidth="10.6640625" defaultRowHeight="13.8" x14ac:dyDescent="0.3"/>
  <cols>
    <col min="1" max="1" width="1.44140625" style="2" customWidth="1"/>
    <col min="2" max="2" width="10.33203125" style="2" customWidth="1"/>
    <col min="3" max="3" width="7.5546875" style="2" customWidth="1"/>
    <col min="4" max="4" width="6.6640625" style="2" customWidth="1"/>
    <col min="5" max="5" width="10.44140625" style="2" customWidth="1"/>
    <col min="6" max="6" width="6.6640625" style="2" customWidth="1"/>
    <col min="7" max="7" width="1.6640625" style="2" customWidth="1"/>
    <col min="8" max="8" width="5.6640625" style="2" customWidth="1"/>
    <col min="9" max="9" width="6.6640625" style="2" customWidth="1"/>
    <col min="10" max="10" width="8.33203125" style="2" customWidth="1"/>
    <col min="11" max="11" width="3.6640625" style="2" customWidth="1"/>
    <col min="12" max="12" width="8.6640625" style="2" customWidth="1"/>
    <col min="13" max="13" width="6.33203125" style="2" customWidth="1"/>
    <col min="14" max="14" width="12.5546875" style="2" customWidth="1"/>
    <col min="15" max="15" width="9.5546875" style="2" customWidth="1"/>
    <col min="16" max="16" width="5.6640625" style="2" customWidth="1"/>
    <col min="17" max="17" width="9.88671875" style="2" customWidth="1"/>
    <col min="18" max="18" width="5.6640625" style="2" customWidth="1"/>
    <col min="19" max="16384" width="10.6640625" style="2"/>
  </cols>
  <sheetData>
    <row r="1" spans="1:18" ht="25.8" customHeight="1" x14ac:dyDescent="0.3"/>
    <row r="2" spans="1:18" ht="21" customHeight="1" x14ac:dyDescent="0.3"/>
    <row r="3" spans="1:18" ht="15.6" x14ac:dyDescent="0.3">
      <c r="A3" s="4"/>
      <c r="B3" s="4"/>
      <c r="C3" s="4"/>
      <c r="D3" s="4"/>
      <c r="E3" s="4"/>
      <c r="F3" s="4"/>
      <c r="G3" s="4"/>
      <c r="H3" s="4"/>
      <c r="I3" s="4"/>
      <c r="J3" s="4"/>
      <c r="K3" s="4"/>
      <c r="L3" s="4"/>
      <c r="M3" s="4"/>
      <c r="N3" s="4"/>
    </row>
    <row r="4" spans="1:18" ht="15.6" x14ac:dyDescent="0.3">
      <c r="A4" s="3"/>
      <c r="B4" s="3"/>
      <c r="C4" s="3"/>
      <c r="D4" s="3"/>
      <c r="E4" s="3"/>
      <c r="F4" s="3"/>
      <c r="G4" s="3"/>
      <c r="H4" s="3"/>
      <c r="I4" s="3"/>
      <c r="J4" s="3"/>
      <c r="K4" s="3"/>
      <c r="L4" s="3"/>
      <c r="M4" s="3"/>
      <c r="N4" s="3"/>
    </row>
    <row r="5" spans="1:18" ht="15.6" x14ac:dyDescent="0.3">
      <c r="A5" s="3"/>
      <c r="B5" s="3"/>
      <c r="C5" s="3"/>
      <c r="D5" s="3"/>
      <c r="E5" s="3"/>
      <c r="F5" s="3"/>
      <c r="G5" s="3"/>
      <c r="H5" s="3"/>
      <c r="I5" s="3"/>
      <c r="J5" s="3"/>
      <c r="K5" s="3"/>
      <c r="L5" s="3"/>
      <c r="M5" s="3"/>
      <c r="N5" s="3"/>
    </row>
    <row r="7" spans="1:18" ht="55.5" customHeight="1" x14ac:dyDescent="0.3">
      <c r="A7" s="1"/>
      <c r="B7" s="5"/>
      <c r="C7" s="5"/>
      <c r="D7" s="5"/>
      <c r="E7" s="5"/>
      <c r="F7" s="5"/>
      <c r="G7" s="5"/>
      <c r="H7" s="5"/>
      <c r="I7" s="5"/>
      <c r="J7" s="5"/>
      <c r="K7" s="5"/>
      <c r="L7" s="5"/>
      <c r="M7" s="5"/>
      <c r="N7" s="5"/>
    </row>
    <row r="8" spans="1:18" ht="122.25" customHeight="1" x14ac:dyDescent="0.3">
      <c r="A8" s="1"/>
      <c r="B8" s="218" t="s">
        <v>6</v>
      </c>
      <c r="C8" s="219"/>
      <c r="D8" s="219"/>
      <c r="E8" s="219"/>
      <c r="F8" s="219"/>
      <c r="G8" s="219"/>
      <c r="H8" s="219"/>
      <c r="I8" s="219"/>
      <c r="J8" s="219"/>
      <c r="K8" s="219"/>
      <c r="L8" s="219"/>
      <c r="M8" s="219"/>
      <c r="N8" s="219"/>
      <c r="O8" s="219"/>
      <c r="P8" s="219"/>
      <c r="Q8" s="219"/>
      <c r="R8" s="219"/>
    </row>
    <row r="9" spans="1:18" ht="70.5" customHeight="1" x14ac:dyDescent="0.3">
      <c r="A9" s="1"/>
      <c r="B9" s="5"/>
      <c r="C9" s="12"/>
      <c r="D9" s="12"/>
      <c r="E9" s="12"/>
      <c r="F9" s="12"/>
      <c r="G9" s="12"/>
      <c r="H9" s="12"/>
      <c r="I9" s="12"/>
      <c r="J9" s="12"/>
      <c r="K9" s="12"/>
      <c r="L9" s="12"/>
      <c r="M9" s="12"/>
      <c r="N9" s="12"/>
    </row>
    <row r="10" spans="1:18" ht="52.5" customHeight="1" x14ac:dyDescent="0.3">
      <c r="A10" s="1"/>
      <c r="B10" s="218" t="s">
        <v>148</v>
      </c>
      <c r="C10" s="218"/>
      <c r="D10" s="218"/>
      <c r="E10" s="218"/>
      <c r="F10" s="218"/>
      <c r="G10" s="218"/>
      <c r="H10" s="218"/>
      <c r="I10" s="218"/>
      <c r="J10" s="218"/>
      <c r="K10" s="218"/>
      <c r="L10" s="218"/>
      <c r="M10" s="218"/>
      <c r="N10" s="218"/>
      <c r="O10" s="218"/>
      <c r="P10" s="218"/>
      <c r="Q10" s="218"/>
      <c r="R10" s="218"/>
    </row>
    <row r="11" spans="1:18" ht="25.2" customHeight="1" x14ac:dyDescent="0.3">
      <c r="A11" s="3"/>
      <c r="B11" s="220" t="s">
        <v>147</v>
      </c>
      <c r="C11" s="220"/>
      <c r="D11" s="220"/>
      <c r="E11" s="220"/>
      <c r="F11" s="220"/>
      <c r="G11" s="220"/>
      <c r="H11" s="220"/>
      <c r="I11" s="220"/>
      <c r="J11" s="220"/>
      <c r="K11" s="220"/>
      <c r="L11" s="220"/>
      <c r="M11" s="220"/>
      <c r="N11" s="220"/>
      <c r="O11" s="220"/>
      <c r="P11" s="220"/>
      <c r="Q11" s="220"/>
      <c r="R11" s="220"/>
    </row>
    <row r="12" spans="1:18" ht="25.2" customHeight="1" x14ac:dyDescent="0.3">
      <c r="A12" s="3"/>
      <c r="B12" s="222" t="s">
        <v>293</v>
      </c>
      <c r="C12" s="222"/>
      <c r="D12" s="222"/>
      <c r="E12" s="222"/>
      <c r="F12" s="222"/>
      <c r="G12" s="222"/>
      <c r="H12" s="222"/>
      <c r="I12" s="222"/>
      <c r="J12" s="222"/>
      <c r="K12" s="222"/>
      <c r="L12" s="222"/>
      <c r="M12" s="222"/>
      <c r="N12" s="222"/>
      <c r="O12" s="222"/>
      <c r="P12" s="222"/>
      <c r="Q12" s="222"/>
      <c r="R12" s="222"/>
    </row>
    <row r="13" spans="1:18" ht="16.5" customHeight="1" x14ac:dyDescent="0.3">
      <c r="A13" s="3"/>
      <c r="B13" s="5"/>
      <c r="C13" s="5"/>
      <c r="D13" s="60"/>
      <c r="E13" s="60"/>
      <c r="F13" s="60"/>
      <c r="G13" s="60"/>
      <c r="H13" s="60"/>
      <c r="I13" s="60"/>
      <c r="J13" s="60"/>
      <c r="K13" s="5"/>
      <c r="L13" s="5"/>
      <c r="M13" s="5"/>
      <c r="N13" s="5"/>
    </row>
    <row r="14" spans="1:18" ht="16.5" customHeight="1" x14ac:dyDescent="0.3">
      <c r="A14" s="3"/>
      <c r="B14" s="5"/>
      <c r="C14" s="5"/>
      <c r="D14" s="60"/>
      <c r="E14" s="60"/>
      <c r="F14" s="60"/>
      <c r="G14" s="60"/>
      <c r="H14" s="60"/>
      <c r="I14" s="60"/>
      <c r="J14" s="60"/>
      <c r="K14" s="5"/>
      <c r="L14" s="5"/>
      <c r="M14" s="5"/>
      <c r="N14" s="5"/>
    </row>
    <row r="15" spans="1:18" ht="15.75" customHeight="1" x14ac:dyDescent="0.3">
      <c r="A15" s="4"/>
      <c r="B15" s="5"/>
      <c r="C15" s="5"/>
      <c r="D15" s="60"/>
      <c r="E15" s="60"/>
      <c r="F15" s="60"/>
      <c r="G15" s="60"/>
      <c r="H15" s="60"/>
      <c r="I15" s="60"/>
      <c r="J15" s="60"/>
      <c r="K15" s="5"/>
      <c r="L15" s="5"/>
      <c r="M15" s="5"/>
      <c r="N15" s="5"/>
    </row>
    <row r="16" spans="1:18" ht="15.75" customHeight="1" x14ac:dyDescent="0.3">
      <c r="A16" s="3"/>
      <c r="B16" s="5"/>
      <c r="C16" s="5"/>
      <c r="D16" s="60"/>
      <c r="E16" s="60"/>
      <c r="F16" s="60"/>
      <c r="G16" s="60"/>
      <c r="H16" s="60"/>
      <c r="I16" s="60"/>
      <c r="J16" s="60"/>
      <c r="K16" s="5"/>
      <c r="L16" s="5"/>
      <c r="M16" s="5"/>
      <c r="N16" s="5"/>
    </row>
    <row r="17" spans="1:17" ht="19.5" customHeight="1" x14ac:dyDescent="0.3">
      <c r="A17" s="3"/>
      <c r="B17" s="6"/>
      <c r="C17" s="9"/>
      <c r="D17" s="60"/>
      <c r="E17" s="60"/>
      <c r="F17" s="60"/>
      <c r="G17" s="60"/>
      <c r="H17" s="60"/>
      <c r="I17" s="60"/>
      <c r="J17" s="60"/>
      <c r="K17" s="6"/>
      <c r="L17" s="6"/>
      <c r="M17" s="4"/>
      <c r="N17" s="4"/>
    </row>
    <row r="18" spans="1:17" ht="15.75" customHeight="1" x14ac:dyDescent="0.3">
      <c r="A18" s="3"/>
      <c r="B18" s="8"/>
      <c r="C18" s="8"/>
      <c r="D18" s="60"/>
      <c r="E18" s="60"/>
      <c r="F18" s="60"/>
      <c r="G18" s="60"/>
      <c r="H18" s="60"/>
      <c r="I18" s="60"/>
      <c r="J18" s="60"/>
      <c r="K18" s="8"/>
      <c r="L18" s="8"/>
      <c r="M18" s="8"/>
      <c r="N18" s="8"/>
    </row>
    <row r="19" spans="1:17" ht="7.5" customHeight="1" x14ac:dyDescent="0.3">
      <c r="A19" s="3"/>
      <c r="B19" s="35"/>
      <c r="C19" s="35"/>
      <c r="D19" s="60"/>
      <c r="E19" s="60"/>
      <c r="F19" s="60"/>
      <c r="G19" s="60"/>
      <c r="H19" s="60"/>
      <c r="I19" s="60"/>
      <c r="J19" s="60"/>
      <c r="K19" s="35"/>
      <c r="L19" s="35"/>
      <c r="M19" s="35"/>
      <c r="N19" s="35"/>
    </row>
    <row r="20" spans="1:17" ht="39.75" customHeight="1" x14ac:dyDescent="0.3">
      <c r="A20" s="3"/>
      <c r="B20" s="8"/>
      <c r="C20" s="8"/>
      <c r="D20" s="60"/>
      <c r="E20" s="60"/>
      <c r="F20" s="60"/>
      <c r="G20" s="60"/>
      <c r="H20" s="60"/>
      <c r="I20" s="60"/>
      <c r="J20" s="60"/>
      <c r="K20" s="8"/>
      <c r="L20" s="8"/>
      <c r="M20" s="8"/>
      <c r="N20" s="8"/>
    </row>
    <row r="21" spans="1:17" ht="10.5" customHeight="1" x14ac:dyDescent="0.3">
      <c r="A21" s="3"/>
      <c r="B21" s="35"/>
      <c r="C21" s="35"/>
      <c r="D21" s="60"/>
      <c r="E21" s="60"/>
      <c r="F21" s="60"/>
      <c r="G21" s="60"/>
      <c r="H21" s="60"/>
      <c r="I21" s="60"/>
      <c r="J21" s="60"/>
      <c r="K21" s="35"/>
      <c r="L21" s="35"/>
      <c r="M21" s="35"/>
      <c r="N21" s="35"/>
    </row>
    <row r="22" spans="1:17" ht="10.5" customHeight="1" x14ac:dyDescent="0.3">
      <c r="A22" s="3"/>
      <c r="B22" s="35"/>
      <c r="C22" s="35"/>
      <c r="D22" s="32"/>
      <c r="E22" s="32"/>
      <c r="F22" s="32"/>
      <c r="G22" s="32"/>
      <c r="H22" s="32"/>
      <c r="I22" s="32"/>
      <c r="J22" s="32"/>
      <c r="K22" s="35"/>
      <c r="L22" s="35"/>
      <c r="M22" s="35"/>
      <c r="N22" s="35"/>
    </row>
    <row r="23" spans="1:17" ht="16.5" customHeight="1" x14ac:dyDescent="0.3">
      <c r="A23" s="3"/>
      <c r="B23" s="8"/>
      <c r="C23" s="8"/>
      <c r="D23" s="8"/>
      <c r="E23" s="8"/>
      <c r="F23" s="8"/>
      <c r="G23" s="8"/>
      <c r="H23" s="8"/>
      <c r="I23" s="8"/>
      <c r="J23" s="8"/>
      <c r="K23" s="8"/>
      <c r="L23" s="8"/>
      <c r="M23" s="8"/>
      <c r="N23" s="8"/>
    </row>
    <row r="24" spans="1:17" ht="35.25" customHeight="1" x14ac:dyDescent="0.3">
      <c r="A24" s="3"/>
    </row>
    <row r="25" spans="1:17" ht="24.75" customHeight="1" x14ac:dyDescent="0.3">
      <c r="A25" s="3"/>
    </row>
    <row r="26" spans="1:17" ht="15.75" customHeight="1" x14ac:dyDescent="0.3">
      <c r="A26" s="3"/>
      <c r="B26" s="6"/>
      <c r="C26" s="4"/>
      <c r="D26" s="4"/>
      <c r="E26" s="7"/>
      <c r="F26" s="7"/>
      <c r="G26" s="7"/>
      <c r="H26" s="7"/>
      <c r="I26" s="6"/>
      <c r="J26" s="6"/>
      <c r="K26" s="6"/>
      <c r="L26" s="6"/>
      <c r="M26" s="4"/>
      <c r="N26" s="4"/>
    </row>
    <row r="27" spans="1:17" ht="15.75" customHeight="1" x14ac:dyDescent="0.3">
      <c r="A27" s="3"/>
      <c r="B27" s="6"/>
      <c r="C27" s="6"/>
      <c r="D27" s="6"/>
      <c r="E27" s="6"/>
      <c r="F27" s="6"/>
      <c r="G27" s="6"/>
      <c r="H27" s="6"/>
      <c r="I27" s="6"/>
      <c r="J27" s="6"/>
      <c r="K27" s="6"/>
      <c r="L27" s="6"/>
      <c r="M27" s="4"/>
      <c r="N27" s="4"/>
    </row>
    <row r="28" spans="1:17" ht="15.6" x14ac:dyDescent="0.3">
      <c r="A28" s="3"/>
      <c r="B28" s="6"/>
      <c r="C28" s="6"/>
      <c r="D28" s="6"/>
      <c r="E28" s="6"/>
      <c r="F28" s="6"/>
      <c r="G28" s="6"/>
      <c r="H28" s="6"/>
      <c r="I28" s="6"/>
      <c r="J28" s="6"/>
      <c r="K28" s="6"/>
      <c r="L28" s="6"/>
      <c r="M28" s="4"/>
      <c r="N28" s="4"/>
      <c r="Q28" s="1"/>
    </row>
    <row r="29" spans="1:17" ht="15.75" customHeight="1" x14ac:dyDescent="0.3">
      <c r="A29" s="4"/>
      <c r="B29" s="4"/>
      <c r="C29" s="4"/>
      <c r="D29" s="4"/>
      <c r="E29" s="4"/>
      <c r="F29" s="4"/>
      <c r="G29" s="4"/>
      <c r="H29" s="4"/>
      <c r="I29" s="4"/>
      <c r="J29" s="4"/>
      <c r="K29" s="4"/>
      <c r="L29" s="4"/>
      <c r="M29" s="4"/>
      <c r="N29" s="4"/>
    </row>
    <row r="30" spans="1:17" ht="24.9" customHeight="1" x14ac:dyDescent="0.3">
      <c r="A30" s="3"/>
      <c r="B30" s="4"/>
      <c r="C30" s="4"/>
      <c r="D30" s="4"/>
      <c r="E30" s="4"/>
      <c r="F30" s="4"/>
      <c r="G30" s="4"/>
      <c r="H30" s="4"/>
      <c r="I30" s="4"/>
      <c r="J30" s="4"/>
      <c r="K30" s="4"/>
      <c r="L30" s="4"/>
      <c r="M30" s="4"/>
      <c r="N30" s="3"/>
    </row>
    <row r="31" spans="1:17" ht="15.75" customHeight="1" x14ac:dyDescent="0.3">
      <c r="A31" s="3"/>
      <c r="B31" s="4"/>
      <c r="C31" s="4"/>
      <c r="D31" s="214"/>
      <c r="E31" s="214"/>
      <c r="F31" s="214"/>
      <c r="G31" s="214"/>
      <c r="H31" s="214"/>
      <c r="I31" s="214"/>
      <c r="J31" s="214"/>
      <c r="K31" s="214"/>
      <c r="L31" s="214"/>
      <c r="M31" s="31"/>
      <c r="N31" s="3"/>
      <c r="Q31" s="1"/>
    </row>
    <row r="32" spans="1:17" ht="15.75" customHeight="1" x14ac:dyDescent="0.3">
      <c r="A32" s="4"/>
      <c r="B32" s="4"/>
      <c r="C32" s="4"/>
      <c r="D32" s="4"/>
      <c r="E32" s="4"/>
      <c r="F32" s="4"/>
      <c r="G32" s="4"/>
      <c r="H32" s="4"/>
      <c r="I32" s="4"/>
      <c r="J32" s="4"/>
      <c r="K32" s="4"/>
      <c r="L32" s="4"/>
      <c r="M32" s="4"/>
      <c r="N32" s="4"/>
    </row>
    <row r="33" spans="1:17" ht="24.9" customHeight="1" x14ac:dyDescent="0.3">
      <c r="A33" s="3"/>
      <c r="B33" s="221" t="s">
        <v>7</v>
      </c>
      <c r="C33" s="221"/>
      <c r="D33" s="221"/>
      <c r="E33" s="221"/>
      <c r="F33" s="221"/>
      <c r="G33" s="221"/>
      <c r="H33" s="221"/>
      <c r="I33" s="221"/>
      <c r="J33" s="221"/>
      <c r="K33" s="221"/>
      <c r="L33" s="221"/>
      <c r="M33" s="221"/>
      <c r="N33" s="221"/>
      <c r="O33" s="221"/>
    </row>
    <row r="34" spans="1:17" ht="15.75" customHeight="1" x14ac:dyDescent="0.3">
      <c r="A34" s="3"/>
      <c r="B34" s="4"/>
      <c r="C34" s="4"/>
      <c r="D34" s="214"/>
      <c r="E34" s="214"/>
      <c r="F34" s="214"/>
      <c r="G34" s="214"/>
      <c r="H34" s="214"/>
      <c r="I34" s="214"/>
      <c r="J34" s="214"/>
      <c r="K34" s="214"/>
      <c r="L34" s="214"/>
      <c r="M34" s="31"/>
      <c r="N34" s="3"/>
      <c r="Q34" s="1"/>
    </row>
    <row r="35" spans="1:17" ht="21" customHeight="1" x14ac:dyDescent="0.3">
      <c r="A35" s="4"/>
      <c r="B35" s="4"/>
      <c r="C35" s="4"/>
      <c r="D35" s="4"/>
      <c r="E35" s="4"/>
      <c r="F35" s="4"/>
      <c r="G35" s="4"/>
      <c r="H35" s="4"/>
      <c r="I35" s="4"/>
      <c r="J35" s="4"/>
      <c r="K35" s="4"/>
      <c r="L35" s="4"/>
      <c r="M35" s="4"/>
      <c r="N35" s="4"/>
    </row>
    <row r="36" spans="1:17" ht="24.9" customHeight="1" x14ac:dyDescent="0.3">
      <c r="A36" s="3"/>
      <c r="B36" s="213"/>
      <c r="C36" s="213"/>
      <c r="D36" s="214"/>
      <c r="E36" s="214"/>
      <c r="F36" s="214"/>
      <c r="G36" s="214"/>
      <c r="H36" s="214"/>
      <c r="I36" s="215"/>
      <c r="J36" s="215"/>
      <c r="K36" s="215"/>
      <c r="L36" s="215"/>
      <c r="M36" s="4"/>
      <c r="N36" s="3"/>
    </row>
    <row r="37" spans="1:17" ht="15.6" x14ac:dyDescent="0.3">
      <c r="A37" s="3"/>
      <c r="B37" s="4"/>
      <c r="C37" s="4"/>
      <c r="D37" s="214"/>
      <c r="E37" s="214"/>
      <c r="F37" s="214"/>
      <c r="G37" s="214"/>
      <c r="H37" s="214"/>
      <c r="I37" s="214"/>
      <c r="J37" s="214"/>
      <c r="K37" s="214"/>
      <c r="L37" s="214"/>
      <c r="M37" s="31"/>
      <c r="N37" s="3"/>
      <c r="Q37" s="1"/>
    </row>
    <row r="38" spans="1:17" ht="15.6" x14ac:dyDescent="0.3">
      <c r="A38" s="4"/>
      <c r="B38" s="4"/>
      <c r="C38" s="4"/>
      <c r="D38" s="4"/>
      <c r="E38" s="4"/>
      <c r="F38" s="4"/>
      <c r="G38" s="4"/>
      <c r="H38" s="4"/>
      <c r="I38" s="4"/>
      <c r="J38" s="4"/>
      <c r="K38" s="4"/>
      <c r="L38" s="4"/>
      <c r="M38" s="4"/>
      <c r="N38" s="4"/>
    </row>
    <row r="39" spans="1:17" ht="24.9" customHeight="1" x14ac:dyDescent="0.3">
      <c r="A39" s="3"/>
      <c r="B39" s="213"/>
      <c r="C39" s="213"/>
      <c r="D39" s="214"/>
      <c r="E39" s="214"/>
      <c r="F39" s="214"/>
      <c r="G39" s="214"/>
      <c r="H39" s="214"/>
      <c r="I39" s="215"/>
      <c r="J39" s="215"/>
      <c r="K39" s="215"/>
      <c r="L39" s="215"/>
      <c r="M39" s="4"/>
      <c r="N39" s="3"/>
    </row>
    <row r="40" spans="1:17" x14ac:dyDescent="0.3">
      <c r="A40" s="1"/>
      <c r="D40" s="212"/>
      <c r="E40" s="212"/>
      <c r="F40" s="212"/>
      <c r="G40" s="212"/>
      <c r="H40" s="212"/>
      <c r="I40" s="212"/>
      <c r="J40" s="212"/>
      <c r="K40" s="212"/>
      <c r="L40" s="212"/>
      <c r="M40" s="20"/>
      <c r="N40" s="1"/>
      <c r="Q40" s="1"/>
    </row>
    <row r="42" spans="1:17" ht="24.9" customHeight="1" x14ac:dyDescent="0.3">
      <c r="A42" s="1"/>
      <c r="B42" s="216"/>
      <c r="C42" s="216"/>
      <c r="D42" s="212"/>
      <c r="E42" s="212"/>
      <c r="F42" s="212"/>
      <c r="G42" s="212"/>
      <c r="H42" s="212"/>
      <c r="I42" s="217"/>
      <c r="J42" s="217"/>
      <c r="K42" s="217"/>
      <c r="L42" s="217"/>
      <c r="N42" s="1"/>
    </row>
    <row r="43" spans="1:17" ht="12.75" customHeight="1" x14ac:dyDescent="0.3">
      <c r="A43" s="1"/>
      <c r="D43" s="212"/>
      <c r="E43" s="212"/>
      <c r="F43" s="212"/>
      <c r="G43" s="212"/>
      <c r="H43" s="212"/>
      <c r="I43" s="212"/>
      <c r="J43" s="212"/>
      <c r="K43" s="212"/>
      <c r="L43" s="212"/>
      <c r="M43" s="20"/>
      <c r="N43" s="1"/>
      <c r="Q43" s="1"/>
    </row>
    <row r="45" spans="1:17" ht="24.9" customHeight="1" x14ac:dyDescent="0.3">
      <c r="A45" s="1"/>
      <c r="B45" s="216"/>
      <c r="C45" s="216"/>
      <c r="D45" s="212"/>
      <c r="E45" s="212"/>
      <c r="F45" s="212"/>
      <c r="G45" s="212"/>
      <c r="H45" s="212"/>
      <c r="I45" s="217"/>
      <c r="J45" s="217"/>
      <c r="K45" s="217"/>
      <c r="L45" s="217"/>
      <c r="N45" s="1"/>
    </row>
    <row r="46" spans="1:17" x14ac:dyDescent="0.3">
      <c r="A46" s="1"/>
      <c r="D46" s="212"/>
      <c r="E46" s="212"/>
      <c r="F46" s="212"/>
      <c r="G46" s="212"/>
      <c r="H46" s="212"/>
      <c r="I46" s="212"/>
      <c r="J46" s="212"/>
      <c r="K46" s="212"/>
      <c r="L46" s="212"/>
      <c r="M46" s="20"/>
      <c r="N46" s="1"/>
      <c r="Q46" s="1"/>
    </row>
  </sheetData>
  <sheetProtection selectLockedCells="1"/>
  <mergeCells count="39">
    <mergeCell ref="D37:H37"/>
    <mergeCell ref="I37:J37"/>
    <mergeCell ref="K37:L37"/>
    <mergeCell ref="D34:H34"/>
    <mergeCell ref="I34:J34"/>
    <mergeCell ref="K34:L34"/>
    <mergeCell ref="B8:R8"/>
    <mergeCell ref="B10:R10"/>
    <mergeCell ref="B42:C42"/>
    <mergeCell ref="D42:H42"/>
    <mergeCell ref="I42:J42"/>
    <mergeCell ref="K42:L42"/>
    <mergeCell ref="B11:R11"/>
    <mergeCell ref="B36:C36"/>
    <mergeCell ref="D36:H36"/>
    <mergeCell ref="I36:J36"/>
    <mergeCell ref="K36:L36"/>
    <mergeCell ref="B33:O33"/>
    <mergeCell ref="D31:H31"/>
    <mergeCell ref="I31:J31"/>
    <mergeCell ref="K31:L31"/>
    <mergeCell ref="B12:R12"/>
    <mergeCell ref="D46:H46"/>
    <mergeCell ref="I46:J46"/>
    <mergeCell ref="K46:L46"/>
    <mergeCell ref="B45:C45"/>
    <mergeCell ref="D45:H45"/>
    <mergeCell ref="I45:J45"/>
    <mergeCell ref="K45:L45"/>
    <mergeCell ref="D43:H43"/>
    <mergeCell ref="I43:J43"/>
    <mergeCell ref="K43:L43"/>
    <mergeCell ref="B39:C39"/>
    <mergeCell ref="D39:H39"/>
    <mergeCell ref="K39:L39"/>
    <mergeCell ref="I39:J39"/>
    <mergeCell ref="D40:H40"/>
    <mergeCell ref="I40:J40"/>
    <mergeCell ref="K40:L40"/>
  </mergeCells>
  <printOptions horizontalCentered="1" verticalCentered="1"/>
  <pageMargins left="0.45" right="0.45" top="0.5" bottom="0.5" header="0.3" footer="0.3"/>
  <pageSetup scale="77" orientation="portrait" r:id="rId1"/>
  <headerFooter>
    <oddFooter>&amp;L&amp;A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76DB-B8E1-4BD2-84E6-AB14E4B87EF4}">
  <sheetPr>
    <tabColor theme="4" tint="-0.249977111117893"/>
  </sheetPr>
  <dimension ref="B7:J53"/>
  <sheetViews>
    <sheetView showGridLines="0" zoomScaleNormal="100" zoomScalePageLayoutView="90" workbookViewId="0">
      <selection activeCell="N31" sqref="N31"/>
    </sheetView>
  </sheetViews>
  <sheetFormatPr defaultColWidth="10.6640625" defaultRowHeight="15.6" x14ac:dyDescent="0.3"/>
  <cols>
    <col min="1" max="1" width="5.109375" style="4" customWidth="1"/>
    <col min="2" max="2" width="13.109375" style="4" customWidth="1"/>
    <col min="3" max="3" width="41.21875" style="4" customWidth="1"/>
    <col min="4" max="4" width="32.109375" style="4" customWidth="1"/>
    <col min="5" max="5" width="69.88671875" style="4" customWidth="1"/>
    <col min="6" max="6" width="6.33203125" style="4" customWidth="1"/>
    <col min="7" max="7" width="10.5546875" style="4" customWidth="1"/>
    <col min="8" max="8" width="5.44140625" style="4" customWidth="1"/>
    <col min="9" max="9" width="5.6640625" style="4" customWidth="1"/>
    <col min="10" max="10" width="10.6640625" style="4" hidden="1" customWidth="1"/>
    <col min="11" max="11" width="5.6640625" style="4" customWidth="1"/>
    <col min="12" max="16384" width="10.6640625" style="4"/>
  </cols>
  <sheetData>
    <row r="7" spans="2:8" ht="27" customHeight="1" x14ac:dyDescent="0.3">
      <c r="B7" s="222" t="s">
        <v>1</v>
      </c>
      <c r="C7" s="222"/>
      <c r="D7" s="222"/>
      <c r="E7" s="222"/>
      <c r="F7" s="11"/>
      <c r="G7" s="15"/>
      <c r="H7" s="15"/>
    </row>
    <row r="8" spans="2:8" ht="30" customHeight="1" x14ac:dyDescent="0.3">
      <c r="B8" s="235" t="s">
        <v>266</v>
      </c>
      <c r="C8" s="235"/>
      <c r="D8" s="235"/>
      <c r="E8" s="235"/>
      <c r="F8" s="11"/>
      <c r="G8" s="15"/>
      <c r="H8" s="15"/>
    </row>
    <row r="9" spans="2:8" ht="30" customHeight="1" x14ac:dyDescent="0.3">
      <c r="B9" s="642">
        <f>'Applicant-4 (Pre-App Pg 1)'!D12</f>
        <v>0</v>
      </c>
      <c r="C9" s="642"/>
      <c r="D9" s="642"/>
      <c r="E9" s="642"/>
      <c r="F9" s="11"/>
      <c r="G9" s="15"/>
      <c r="H9" s="15"/>
    </row>
    <row r="10" spans="2:8" ht="30" customHeight="1" x14ac:dyDescent="0.3">
      <c r="B10" s="642">
        <f>'Predev. Site 1 Details'!D12</f>
        <v>0</v>
      </c>
      <c r="C10" s="642"/>
      <c r="D10" s="642"/>
      <c r="E10" s="642"/>
      <c r="F10" s="11"/>
      <c r="G10" s="15"/>
      <c r="H10" s="15"/>
    </row>
    <row r="11" spans="2:8" ht="30" customHeight="1" x14ac:dyDescent="0.3">
      <c r="B11" s="366" t="s">
        <v>149</v>
      </c>
      <c r="C11" s="366"/>
      <c r="D11" s="366"/>
      <c r="E11" s="366"/>
      <c r="F11" s="10"/>
      <c r="G11" s="10"/>
      <c r="H11" s="15"/>
    </row>
    <row r="12" spans="2:8" ht="30" customHeight="1" x14ac:dyDescent="0.3">
      <c r="B12" s="333" t="s">
        <v>279</v>
      </c>
      <c r="C12" s="343"/>
      <c r="D12" s="343"/>
      <c r="E12" s="343"/>
      <c r="F12" s="10"/>
      <c r="G12" s="10"/>
      <c r="H12" s="15"/>
    </row>
    <row r="13" spans="2:8" ht="30" customHeight="1" x14ac:dyDescent="0.3">
      <c r="B13" s="362" t="s">
        <v>249</v>
      </c>
      <c r="C13" s="363"/>
      <c r="D13" s="363"/>
      <c r="E13" s="364"/>
      <c r="F13" s="10"/>
      <c r="G13" s="10"/>
      <c r="H13" s="15"/>
    </row>
    <row r="14" spans="2:8" ht="30" customHeight="1" x14ac:dyDescent="0.3">
      <c r="B14" s="229" t="s">
        <v>606</v>
      </c>
      <c r="C14" s="229"/>
      <c r="D14" s="33" t="s">
        <v>93</v>
      </c>
      <c r="E14" s="180"/>
      <c r="F14" s="15"/>
      <c r="G14" s="15"/>
      <c r="H14" s="15"/>
    </row>
    <row r="15" spans="2:8" ht="30" customHeight="1" x14ac:dyDescent="0.3">
      <c r="B15" s="371" t="s">
        <v>55</v>
      </c>
      <c r="C15" s="371"/>
      <c r="D15" s="47"/>
      <c r="E15" s="179"/>
      <c r="F15" s="15"/>
      <c r="G15" s="15"/>
      <c r="H15" s="15"/>
    </row>
    <row r="16" spans="2:8" ht="30" customHeight="1" x14ac:dyDescent="0.3">
      <c r="B16" s="371" t="s">
        <v>56</v>
      </c>
      <c r="C16" s="371"/>
      <c r="D16" s="47"/>
      <c r="E16" s="101"/>
      <c r="F16" s="15"/>
      <c r="G16" s="15"/>
      <c r="H16" s="15"/>
    </row>
    <row r="17" spans="2:8" ht="30" customHeight="1" x14ac:dyDescent="0.3">
      <c r="B17" s="88" t="s">
        <v>57</v>
      </c>
      <c r="C17" s="88"/>
      <c r="D17" s="47"/>
      <c r="E17" s="367" t="s">
        <v>560</v>
      </c>
      <c r="F17" s="15"/>
      <c r="G17" s="15"/>
      <c r="H17" s="15"/>
    </row>
    <row r="18" spans="2:8" ht="30" customHeight="1" x14ac:dyDescent="0.3">
      <c r="B18" s="88" t="s">
        <v>58</v>
      </c>
      <c r="C18" s="88"/>
      <c r="D18" s="47"/>
      <c r="E18" s="368"/>
      <c r="F18" s="15"/>
      <c r="G18" s="15"/>
      <c r="H18" s="15"/>
    </row>
    <row r="19" spans="2:8" ht="30" customHeight="1" x14ac:dyDescent="0.3">
      <c r="B19" s="371" t="s">
        <v>59</v>
      </c>
      <c r="C19" s="371"/>
      <c r="D19" s="47"/>
      <c r="E19" s="368"/>
      <c r="F19" s="15"/>
      <c r="G19" s="15"/>
      <c r="H19" s="15"/>
    </row>
    <row r="20" spans="2:8" ht="30" customHeight="1" x14ac:dyDescent="0.3">
      <c r="B20" s="371" t="s">
        <v>60</v>
      </c>
      <c r="C20" s="371"/>
      <c r="D20" s="47"/>
      <c r="E20" s="368"/>
      <c r="F20" s="15"/>
      <c r="G20" s="15"/>
      <c r="H20" s="15"/>
    </row>
    <row r="21" spans="2:8" ht="30" customHeight="1" x14ac:dyDescent="0.3">
      <c r="B21" s="371" t="s">
        <v>288</v>
      </c>
      <c r="C21" s="371"/>
      <c r="D21" s="47"/>
      <c r="E21" s="368"/>
      <c r="F21" s="15"/>
      <c r="G21" s="15"/>
      <c r="H21" s="15"/>
    </row>
    <row r="22" spans="2:8" ht="30" customHeight="1" x14ac:dyDescent="0.3">
      <c r="B22" s="371" t="s">
        <v>61</v>
      </c>
      <c r="C22" s="371"/>
      <c r="D22" s="47"/>
      <c r="E22" s="368"/>
      <c r="F22" s="15"/>
      <c r="G22" s="15"/>
      <c r="H22" s="15"/>
    </row>
    <row r="23" spans="2:8" ht="30" customHeight="1" x14ac:dyDescent="0.3">
      <c r="B23" s="371" t="s">
        <v>62</v>
      </c>
      <c r="C23" s="371"/>
      <c r="D23" s="47"/>
      <c r="E23" s="369"/>
      <c r="F23" s="15"/>
      <c r="G23" s="15"/>
      <c r="H23" s="15"/>
    </row>
    <row r="24" spans="2:8" ht="30" customHeight="1" x14ac:dyDescent="0.3">
      <c r="B24" s="370" t="s">
        <v>310</v>
      </c>
      <c r="C24" s="370"/>
      <c r="D24" s="47"/>
      <c r="E24" s="40"/>
      <c r="F24" s="15"/>
      <c r="G24" s="15"/>
      <c r="H24" s="15"/>
    </row>
    <row r="25" spans="2:8" ht="30" customHeight="1" x14ac:dyDescent="0.3">
      <c r="B25" s="365" t="s">
        <v>227</v>
      </c>
      <c r="C25" s="365"/>
      <c r="D25" s="47"/>
      <c r="E25" s="40"/>
      <c r="F25" s="15"/>
      <c r="G25" s="15"/>
      <c r="H25" s="15"/>
    </row>
    <row r="26" spans="2:8" ht="30" customHeight="1" x14ac:dyDescent="0.3">
      <c r="B26" s="365" t="s">
        <v>227</v>
      </c>
      <c r="C26" s="365"/>
      <c r="D26" s="47"/>
      <c r="E26" s="40"/>
    </row>
    <row r="27" spans="2:8" ht="30" customHeight="1" x14ac:dyDescent="0.3">
      <c r="B27" s="365" t="s">
        <v>227</v>
      </c>
      <c r="C27" s="365"/>
      <c r="D27" s="47"/>
      <c r="E27" s="100"/>
      <c r="H27" s="13"/>
    </row>
    <row r="28" spans="2:8" ht="30" customHeight="1" x14ac:dyDescent="0.3">
      <c r="B28" s="365" t="s">
        <v>227</v>
      </c>
      <c r="C28" s="365"/>
      <c r="D28" s="47"/>
      <c r="E28" s="102"/>
    </row>
    <row r="29" spans="2:8" ht="30" customHeight="1" x14ac:dyDescent="0.3">
      <c r="B29" s="229" t="s">
        <v>135</v>
      </c>
      <c r="C29" s="229"/>
      <c r="D29" s="78">
        <f>SUM(D15:D28)</f>
        <v>0</v>
      </c>
      <c r="E29" s="103"/>
    </row>
    <row r="30" spans="2:8" ht="30" customHeight="1" x14ac:dyDescent="0.3"/>
    <row r="31" spans="2:8" ht="30" customHeight="1" x14ac:dyDescent="0.3">
      <c r="B31" s="229" t="s">
        <v>247</v>
      </c>
      <c r="C31" s="229"/>
      <c r="D31" s="33" t="s">
        <v>248</v>
      </c>
      <c r="E31" s="33" t="s">
        <v>605</v>
      </c>
    </row>
    <row r="32" spans="2:8" ht="30" customHeight="1" x14ac:dyDescent="0.3">
      <c r="B32" s="375" t="s">
        <v>311</v>
      </c>
      <c r="C32" s="375"/>
      <c r="D32" s="47">
        <v>0</v>
      </c>
      <c r="E32" s="162" t="s">
        <v>212</v>
      </c>
    </row>
    <row r="33" spans="2:5" ht="30" customHeight="1" x14ac:dyDescent="0.3">
      <c r="B33" s="372" t="s">
        <v>379</v>
      </c>
      <c r="C33" s="372"/>
      <c r="D33" s="47">
        <v>0</v>
      </c>
      <c r="E33" s="116"/>
    </row>
    <row r="34" spans="2:5" ht="30" customHeight="1" x14ac:dyDescent="0.3">
      <c r="B34" s="372" t="s">
        <v>379</v>
      </c>
      <c r="C34" s="372"/>
      <c r="D34" s="47">
        <v>0</v>
      </c>
      <c r="E34" s="116"/>
    </row>
    <row r="35" spans="2:5" ht="30" customHeight="1" x14ac:dyDescent="0.3">
      <c r="B35" s="372" t="s">
        <v>379</v>
      </c>
      <c r="C35" s="372"/>
      <c r="D35" s="47">
        <v>0</v>
      </c>
      <c r="E35" s="116"/>
    </row>
    <row r="36" spans="2:5" ht="30" customHeight="1" x14ac:dyDescent="0.3">
      <c r="B36" s="372" t="s">
        <v>379</v>
      </c>
      <c r="C36" s="372"/>
      <c r="D36" s="47">
        <v>0</v>
      </c>
      <c r="E36" s="116"/>
    </row>
    <row r="37" spans="2:5" ht="30" customHeight="1" x14ac:dyDescent="0.3">
      <c r="B37" s="372" t="s">
        <v>379</v>
      </c>
      <c r="C37" s="372"/>
      <c r="D37" s="47">
        <v>0</v>
      </c>
      <c r="E37" s="116"/>
    </row>
    <row r="38" spans="2:5" ht="30" customHeight="1" x14ac:dyDescent="0.3">
      <c r="B38" s="376" t="s">
        <v>65</v>
      </c>
      <c r="C38" s="376"/>
      <c r="D38" s="78">
        <f>SUM(D32:D37)</f>
        <v>0</v>
      </c>
      <c r="E38" s="15"/>
    </row>
    <row r="39" spans="2:5" ht="30" customHeight="1" x14ac:dyDescent="0.3"/>
    <row r="40" spans="2:5" ht="30" customHeight="1" x14ac:dyDescent="0.3">
      <c r="B40" s="373" t="s">
        <v>125</v>
      </c>
      <c r="C40" s="373"/>
      <c r="D40" s="373"/>
      <c r="E40" s="62" t="b">
        <f>IF(D38&gt;D29,TRUE,FALSE)</f>
        <v>0</v>
      </c>
    </row>
    <row r="41" spans="2:5" ht="30" customHeight="1" x14ac:dyDescent="0.3">
      <c r="B41" s="373" t="s">
        <v>126</v>
      </c>
      <c r="C41" s="373"/>
      <c r="D41" s="373"/>
      <c r="E41" s="62" t="b">
        <f>IF(D38&lt;D29,TRUE,FALSE)</f>
        <v>0</v>
      </c>
    </row>
    <row r="42" spans="2:5" ht="30" customHeight="1" x14ac:dyDescent="0.3"/>
    <row r="43" spans="2:5" ht="30" customHeight="1" x14ac:dyDescent="0.3">
      <c r="B43" s="229" t="s">
        <v>522</v>
      </c>
      <c r="C43" s="229"/>
      <c r="D43" s="33" t="s">
        <v>260</v>
      </c>
      <c r="E43" s="33" t="s">
        <v>515</v>
      </c>
    </row>
    <row r="44" spans="2:5" ht="30" customHeight="1" x14ac:dyDescent="0.3">
      <c r="B44" s="374" t="s">
        <v>70</v>
      </c>
      <c r="C44" s="374"/>
      <c r="D44" s="50"/>
      <c r="E44" s="49"/>
    </row>
    <row r="45" spans="2:5" ht="30" customHeight="1" x14ac:dyDescent="0.3">
      <c r="B45" s="374" t="s">
        <v>72</v>
      </c>
      <c r="C45" s="374"/>
      <c r="D45" s="50"/>
      <c r="E45" s="49"/>
    </row>
    <row r="46" spans="2:5" ht="30" customHeight="1" x14ac:dyDescent="0.3">
      <c r="B46" s="374" t="s">
        <v>71</v>
      </c>
      <c r="C46" s="374"/>
      <c r="D46" s="50"/>
      <c r="E46" s="49"/>
    </row>
    <row r="47" spans="2:5" ht="30" customHeight="1" x14ac:dyDescent="0.3">
      <c r="B47" s="374" t="s">
        <v>69</v>
      </c>
      <c r="C47" s="374"/>
      <c r="D47" s="50"/>
      <c r="E47" s="49"/>
    </row>
    <row r="48" spans="2:5" ht="30" customHeight="1" x14ac:dyDescent="0.3">
      <c r="B48" s="374" t="s">
        <v>68</v>
      </c>
      <c r="C48" s="374"/>
      <c r="D48" s="50"/>
      <c r="E48" s="49"/>
    </row>
    <row r="49" spans="2:5" ht="30" customHeight="1" x14ac:dyDescent="0.3">
      <c r="B49" s="365" t="s">
        <v>378</v>
      </c>
      <c r="C49" s="365"/>
      <c r="D49" s="50"/>
      <c r="E49" s="49"/>
    </row>
    <row r="50" spans="2:5" ht="30" customHeight="1" x14ac:dyDescent="0.3">
      <c r="B50" s="365" t="s">
        <v>378</v>
      </c>
      <c r="C50" s="365"/>
      <c r="D50" s="50"/>
      <c r="E50" s="49"/>
    </row>
    <row r="51" spans="2:5" ht="30" customHeight="1" x14ac:dyDescent="0.3">
      <c r="B51" s="365" t="s">
        <v>378</v>
      </c>
      <c r="C51" s="365"/>
      <c r="D51" s="50"/>
      <c r="E51" s="49"/>
    </row>
    <row r="52" spans="2:5" ht="30" customHeight="1" x14ac:dyDescent="0.3">
      <c r="B52" s="365" t="s">
        <v>378</v>
      </c>
      <c r="C52" s="365"/>
      <c r="D52" s="50"/>
      <c r="E52" s="49"/>
    </row>
    <row r="53" spans="2:5" x14ac:dyDescent="0.3">
      <c r="B53" s="191" t="s">
        <v>514</v>
      </c>
      <c r="C53" s="192"/>
      <c r="D53" s="192"/>
      <c r="E53" s="192"/>
    </row>
  </sheetData>
  <sheetProtection selectLockedCells="1"/>
  <mergeCells count="42">
    <mergeCell ref="B31:C31"/>
    <mergeCell ref="B32:C32"/>
    <mergeCell ref="B40:D40"/>
    <mergeCell ref="B33:C33"/>
    <mergeCell ref="B38:C38"/>
    <mergeCell ref="B35:C35"/>
    <mergeCell ref="B36:C36"/>
    <mergeCell ref="B37:C37"/>
    <mergeCell ref="B34:C34"/>
    <mergeCell ref="B41:D41"/>
    <mergeCell ref="B52:C52"/>
    <mergeCell ref="B50:C50"/>
    <mergeCell ref="B51:C51"/>
    <mergeCell ref="B45:C45"/>
    <mergeCell ref="B43:C43"/>
    <mergeCell ref="B44:C44"/>
    <mergeCell ref="B48:C48"/>
    <mergeCell ref="B49:C49"/>
    <mergeCell ref="B46:C46"/>
    <mergeCell ref="B47:C47"/>
    <mergeCell ref="B27:C27"/>
    <mergeCell ref="B28:C28"/>
    <mergeCell ref="B29:C29"/>
    <mergeCell ref="B25:C25"/>
    <mergeCell ref="B14:C14"/>
    <mergeCell ref="B15:C15"/>
    <mergeCell ref="B16:C16"/>
    <mergeCell ref="B21:C21"/>
    <mergeCell ref="B19:C19"/>
    <mergeCell ref="B20:C20"/>
    <mergeCell ref="B22:C22"/>
    <mergeCell ref="B23:C23"/>
    <mergeCell ref="B12:E12"/>
    <mergeCell ref="B13:E13"/>
    <mergeCell ref="B10:E10"/>
    <mergeCell ref="B7:E7"/>
    <mergeCell ref="B26:C26"/>
    <mergeCell ref="B8:E8"/>
    <mergeCell ref="B9:E9"/>
    <mergeCell ref="B11:E11"/>
    <mergeCell ref="E17:E23"/>
    <mergeCell ref="B24:C24"/>
  </mergeCells>
  <dataValidations count="1">
    <dataValidation type="list" allowBlank="1" showInputMessage="1" showErrorMessage="1" sqref="E32:E37" xr:uid="{BE3F1D85-F903-43E5-8F7A-688A8CED44FC}">
      <formula1>"Not Applied,Submitted,Letter of Intent,Firm Commitment"</formula1>
    </dataValidation>
  </dataValidations>
  <printOptions horizontalCentered="1" verticalCentered="1"/>
  <pageMargins left="0.45" right="0.45" top="0.5" bottom="0.5" header="0.3" footer="0.3"/>
  <pageSetup scale="45" orientation="portrait" r:id="rId1"/>
  <headerFooter>
    <oddFooter>&amp;L&amp;A</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7:N50"/>
  <sheetViews>
    <sheetView showGridLines="0" zoomScaleNormal="100" zoomScalePageLayoutView="82" workbookViewId="0">
      <selection activeCell="Q46" sqref="Q46"/>
    </sheetView>
  </sheetViews>
  <sheetFormatPr defaultColWidth="10.6640625" defaultRowHeight="13.8" x14ac:dyDescent="0.3"/>
  <cols>
    <col min="1" max="1" width="4.5546875" style="2" customWidth="1"/>
    <col min="2" max="2" width="6.6640625" style="2" customWidth="1"/>
    <col min="3" max="3" width="27" style="2" customWidth="1"/>
    <col min="4" max="4" width="11" style="2" customWidth="1"/>
    <col min="5" max="5" width="18.5546875" style="2" customWidth="1"/>
    <col min="6" max="6" width="11.5546875" style="2" customWidth="1"/>
    <col min="7" max="7" width="6.6640625" style="2" customWidth="1"/>
    <col min="8" max="8" width="56.6640625" style="2" customWidth="1"/>
    <col min="9" max="9" width="8" style="2" customWidth="1"/>
    <col min="10" max="10" width="9.77734375" style="2" customWidth="1"/>
    <col min="11" max="11" width="6.33203125" style="2" customWidth="1"/>
    <col min="12" max="12" width="10.5546875" style="2" customWidth="1"/>
    <col min="13" max="13" width="5.6640625" style="2" customWidth="1"/>
    <col min="14" max="14" width="10.6640625" style="2" hidden="1" customWidth="1"/>
    <col min="15" max="15" width="5.6640625" style="2" customWidth="1"/>
    <col min="16" max="16384" width="10.6640625" style="2"/>
  </cols>
  <sheetData>
    <row r="7" spans="1:12" ht="27" customHeight="1" x14ac:dyDescent="0.3">
      <c r="B7" s="222" t="s">
        <v>1</v>
      </c>
      <c r="C7" s="222"/>
      <c r="D7" s="222"/>
      <c r="E7" s="222"/>
      <c r="F7" s="222"/>
      <c r="G7" s="222"/>
      <c r="H7" s="222"/>
      <c r="I7" s="222"/>
      <c r="J7" s="222"/>
      <c r="K7" s="222"/>
      <c r="L7" s="222"/>
    </row>
    <row r="8" spans="1:12" ht="15.75" customHeight="1" x14ac:dyDescent="0.3">
      <c r="A8" s="13"/>
      <c r="B8" s="235" t="s">
        <v>265</v>
      </c>
      <c r="C8" s="235"/>
      <c r="D8" s="235"/>
      <c r="E8" s="235"/>
      <c r="F8" s="235"/>
      <c r="G8" s="235"/>
      <c r="H8" s="235"/>
      <c r="I8" s="235"/>
      <c r="J8" s="235"/>
      <c r="K8" s="235"/>
      <c r="L8" s="235"/>
    </row>
    <row r="9" spans="1:12" ht="12" customHeight="1" x14ac:dyDescent="0.3">
      <c r="A9" s="19"/>
      <c r="B9" s="235"/>
      <c r="C9" s="235"/>
      <c r="D9" s="235"/>
      <c r="E9" s="235"/>
      <c r="F9" s="235"/>
      <c r="G9" s="235"/>
      <c r="H9" s="235"/>
      <c r="I9" s="235"/>
      <c r="J9" s="235"/>
      <c r="K9" s="235"/>
      <c r="L9" s="235"/>
    </row>
    <row r="10" spans="1:12" ht="26.25" customHeight="1" x14ac:dyDescent="0.3">
      <c r="A10" s="19"/>
      <c r="B10" s="643">
        <f>'Applicant-4 (Pre-App Pg 1)'!D12</f>
        <v>0</v>
      </c>
      <c r="C10" s="643"/>
      <c r="D10" s="643"/>
      <c r="E10" s="643"/>
      <c r="F10" s="643"/>
      <c r="G10" s="643"/>
      <c r="H10" s="643"/>
      <c r="I10" s="643"/>
      <c r="J10" s="643"/>
      <c r="K10" s="643"/>
      <c r="L10" s="643"/>
    </row>
    <row r="11" spans="1:12" ht="26.25" customHeight="1" x14ac:dyDescent="0.3">
      <c r="A11" s="19"/>
      <c r="B11" s="643">
        <f>'Predev. Site 1 Details'!D12</f>
        <v>0</v>
      </c>
      <c r="C11" s="643"/>
      <c r="D11" s="643"/>
      <c r="E11" s="643"/>
      <c r="F11" s="643"/>
      <c r="G11" s="643"/>
      <c r="H11" s="643"/>
      <c r="I11" s="643"/>
      <c r="J11" s="643"/>
      <c r="K11" s="643"/>
      <c r="L11" s="643"/>
    </row>
    <row r="12" spans="1:12" ht="30.6" customHeight="1" x14ac:dyDescent="0.3">
      <c r="A12" s="19"/>
      <c r="B12" s="366" t="s">
        <v>140</v>
      </c>
      <c r="C12" s="366"/>
      <c r="D12" s="366"/>
      <c r="E12" s="366"/>
      <c r="F12" s="366"/>
      <c r="G12" s="366"/>
      <c r="H12" s="366"/>
      <c r="I12" s="366"/>
      <c r="J12" s="366"/>
      <c r="K12" s="366"/>
      <c r="L12" s="366"/>
    </row>
    <row r="13" spans="1:12" ht="30" customHeight="1" x14ac:dyDescent="0.3">
      <c r="A13" s="18"/>
      <c r="B13" s="389" t="s">
        <v>516</v>
      </c>
      <c r="C13" s="389"/>
      <c r="D13" s="389"/>
      <c r="E13" s="389"/>
      <c r="F13" s="389"/>
      <c r="G13" s="389"/>
      <c r="H13" s="389"/>
      <c r="I13" s="389"/>
      <c r="J13" s="389"/>
      <c r="K13" s="389"/>
      <c r="L13" s="389"/>
    </row>
    <row r="14" spans="1:12" ht="30" customHeight="1" x14ac:dyDescent="0.3">
      <c r="A14" s="15"/>
      <c r="B14" s="377" t="s">
        <v>380</v>
      </c>
      <c r="C14" s="378"/>
      <c r="D14" s="378"/>
      <c r="E14" s="378"/>
      <c r="F14" s="378"/>
      <c r="G14" s="378"/>
      <c r="H14" s="378"/>
      <c r="I14" s="378"/>
      <c r="J14" s="378"/>
      <c r="K14" s="378"/>
      <c r="L14" s="379"/>
    </row>
    <row r="15" spans="1:12" s="17" customFormat="1" ht="30" customHeight="1" x14ac:dyDescent="0.3">
      <c r="A15" s="15"/>
      <c r="B15" s="39" t="s">
        <v>21</v>
      </c>
      <c r="C15" s="242" t="s">
        <v>591</v>
      </c>
      <c r="D15" s="243"/>
      <c r="E15" s="243"/>
      <c r="F15" s="243"/>
      <c r="G15" s="243"/>
      <c r="H15" s="244"/>
      <c r="I15" s="271"/>
      <c r="J15" s="271"/>
      <c r="K15" s="226">
        <f>IF(I15=TRUE,15,0)</f>
        <v>0</v>
      </c>
      <c r="L15" s="226"/>
    </row>
    <row r="16" spans="1:12" s="17" customFormat="1" ht="30" customHeight="1" x14ac:dyDescent="0.3">
      <c r="A16" s="15"/>
      <c r="B16" s="39" t="s">
        <v>88</v>
      </c>
      <c r="C16" s="242" t="s">
        <v>590</v>
      </c>
      <c r="D16" s="243"/>
      <c r="E16" s="243"/>
      <c r="F16" s="243"/>
      <c r="G16" s="243"/>
      <c r="H16" s="244"/>
      <c r="I16" s="271"/>
      <c r="J16" s="271"/>
      <c r="K16" s="226">
        <f>IF(I16=TRUE,10,0)</f>
        <v>0</v>
      </c>
      <c r="L16" s="226"/>
    </row>
    <row r="17" spans="1:12" s="17" customFormat="1" ht="30" customHeight="1" x14ac:dyDescent="0.3">
      <c r="A17" s="15"/>
      <c r="B17" s="39" t="s">
        <v>22</v>
      </c>
      <c r="C17" s="242" t="s">
        <v>589</v>
      </c>
      <c r="D17" s="243"/>
      <c r="E17" s="243"/>
      <c r="F17" s="243"/>
      <c r="G17" s="243"/>
      <c r="H17" s="243"/>
      <c r="I17" s="271"/>
      <c r="J17" s="271"/>
      <c r="K17" s="226">
        <f>IF(I17=TRUE,10,0)</f>
        <v>0</v>
      </c>
      <c r="L17" s="226"/>
    </row>
    <row r="18" spans="1:12" s="17" customFormat="1" ht="30" customHeight="1" x14ac:dyDescent="0.3">
      <c r="A18" s="15"/>
      <c r="B18" s="39" t="s">
        <v>382</v>
      </c>
      <c r="C18" s="242" t="s">
        <v>587</v>
      </c>
      <c r="D18" s="243"/>
      <c r="E18" s="243"/>
      <c r="F18" s="243"/>
      <c r="G18" s="243"/>
      <c r="H18" s="244"/>
      <c r="I18" s="271"/>
      <c r="J18" s="271"/>
      <c r="K18" s="226">
        <f>IF(I18=TRUE,5,0)</f>
        <v>0</v>
      </c>
      <c r="L18" s="226"/>
    </row>
    <row r="19" spans="1:12" s="17" customFormat="1" ht="30" customHeight="1" x14ac:dyDescent="0.3">
      <c r="A19" s="15"/>
      <c r="B19" s="39" t="s">
        <v>384</v>
      </c>
      <c r="C19" s="242" t="s">
        <v>588</v>
      </c>
      <c r="D19" s="243"/>
      <c r="E19" s="243"/>
      <c r="F19" s="243"/>
      <c r="G19" s="243"/>
      <c r="H19" s="243"/>
      <c r="I19" s="271"/>
      <c r="J19" s="271"/>
      <c r="K19" s="226">
        <f>IF(I19=TRUE,0,0)</f>
        <v>0</v>
      </c>
      <c r="L19" s="226"/>
    </row>
    <row r="20" spans="1:12" s="17" customFormat="1" ht="30" customHeight="1" x14ac:dyDescent="0.3">
      <c r="A20" s="15"/>
      <c r="B20" s="39" t="s">
        <v>383</v>
      </c>
      <c r="C20" s="242" t="s">
        <v>592</v>
      </c>
      <c r="D20" s="243"/>
      <c r="E20" s="243"/>
      <c r="F20" s="243"/>
      <c r="G20" s="243"/>
      <c r="H20" s="244"/>
      <c r="I20" s="271"/>
      <c r="J20" s="271"/>
      <c r="K20" s="226">
        <f>IF(I20=TRUE,0,0)</f>
        <v>0</v>
      </c>
      <c r="L20" s="226"/>
    </row>
    <row r="21" spans="1:12" ht="30" customHeight="1" x14ac:dyDescent="0.3">
      <c r="A21" s="15"/>
      <c r="B21" s="380" t="s">
        <v>451</v>
      </c>
      <c r="C21" s="381"/>
      <c r="D21" s="381"/>
      <c r="E21" s="381"/>
      <c r="F21" s="381"/>
      <c r="G21" s="381"/>
      <c r="H21" s="381"/>
      <c r="I21" s="381"/>
      <c r="J21" s="381"/>
      <c r="K21" s="381"/>
      <c r="L21" s="382"/>
    </row>
    <row r="22" spans="1:12" s="167" customFormat="1" ht="30" customHeight="1" x14ac:dyDescent="0.3">
      <c r="A22" s="169"/>
      <c r="B22" s="377" t="s">
        <v>586</v>
      </c>
      <c r="C22" s="378"/>
      <c r="D22" s="378"/>
      <c r="E22" s="378"/>
      <c r="F22" s="378"/>
      <c r="G22" s="378"/>
      <c r="H22" s="378"/>
      <c r="I22" s="378"/>
      <c r="J22" s="378"/>
      <c r="K22" s="378"/>
      <c r="L22" s="379"/>
    </row>
    <row r="23" spans="1:12" s="167" customFormat="1" ht="30" customHeight="1" x14ac:dyDescent="0.3">
      <c r="A23" s="169"/>
      <c r="B23" s="39" t="s">
        <v>23</v>
      </c>
      <c r="C23" s="242" t="s">
        <v>594</v>
      </c>
      <c r="D23" s="243"/>
      <c r="E23" s="243"/>
      <c r="F23" s="243"/>
      <c r="G23" s="243"/>
      <c r="H23" s="244"/>
      <c r="I23" s="271"/>
      <c r="J23" s="271"/>
      <c r="K23" s="226">
        <f>IF(I23=TRUE,21,0)</f>
        <v>0</v>
      </c>
      <c r="L23" s="226"/>
    </row>
    <row r="24" spans="1:12" s="167" customFormat="1" ht="30" customHeight="1" x14ac:dyDescent="0.3">
      <c r="A24" s="169"/>
      <c r="B24" s="39" t="s">
        <v>24</v>
      </c>
      <c r="C24" s="242" t="s">
        <v>596</v>
      </c>
      <c r="D24" s="243"/>
      <c r="E24" s="243"/>
      <c r="F24" s="243"/>
      <c r="G24" s="243"/>
      <c r="H24" s="243"/>
      <c r="I24" s="271"/>
      <c r="J24" s="271"/>
      <c r="K24" s="226">
        <f>IF(I24=TRUE,14,0)</f>
        <v>0</v>
      </c>
      <c r="L24" s="226"/>
    </row>
    <row r="25" spans="1:12" s="167" customFormat="1" ht="30" customHeight="1" x14ac:dyDescent="0.3">
      <c r="A25" s="169"/>
      <c r="B25" s="39" t="s">
        <v>25</v>
      </c>
      <c r="C25" s="242" t="s">
        <v>595</v>
      </c>
      <c r="D25" s="243"/>
      <c r="E25" s="243"/>
      <c r="F25" s="243"/>
      <c r="G25" s="243"/>
      <c r="H25" s="244"/>
      <c r="I25" s="271"/>
      <c r="J25" s="271"/>
      <c r="K25" s="226">
        <f>IF(I25=TRUE,7,0)</f>
        <v>0</v>
      </c>
      <c r="L25" s="226"/>
    </row>
    <row r="26" spans="1:12" s="167" customFormat="1" ht="30" customHeight="1" x14ac:dyDescent="0.3">
      <c r="A26" s="169"/>
      <c r="B26" s="168" t="s">
        <v>26</v>
      </c>
      <c r="C26" s="311" t="s">
        <v>597</v>
      </c>
      <c r="D26" s="312"/>
      <c r="E26" s="312"/>
      <c r="F26" s="312"/>
      <c r="G26" s="312"/>
      <c r="H26" s="312"/>
      <c r="I26" s="271"/>
      <c r="J26" s="271"/>
      <c r="K26" s="388">
        <f>IF(I26=TRUE,0,0)</f>
        <v>0</v>
      </c>
      <c r="L26" s="388"/>
    </row>
    <row r="27" spans="1:12" ht="30" customHeight="1" x14ac:dyDescent="0.3">
      <c r="A27" s="15"/>
      <c r="B27" s="380" t="s">
        <v>598</v>
      </c>
      <c r="C27" s="381"/>
      <c r="D27" s="381"/>
      <c r="E27" s="381"/>
      <c r="F27" s="381"/>
      <c r="G27" s="381"/>
      <c r="H27" s="381"/>
      <c r="I27" s="381"/>
      <c r="J27" s="381"/>
      <c r="K27" s="381"/>
      <c r="L27" s="382"/>
    </row>
    <row r="28" spans="1:12" ht="30" customHeight="1" x14ac:dyDescent="0.3">
      <c r="A28" s="18"/>
      <c r="B28" s="377" t="s">
        <v>434</v>
      </c>
      <c r="C28" s="378"/>
      <c r="D28" s="378"/>
      <c r="E28" s="378"/>
      <c r="F28" s="378"/>
      <c r="G28" s="378"/>
      <c r="H28" s="378"/>
      <c r="I28" s="378"/>
      <c r="J28" s="378"/>
      <c r="K28" s="378"/>
      <c r="L28" s="379"/>
    </row>
    <row r="29" spans="1:12" ht="30" customHeight="1" x14ac:dyDescent="0.3">
      <c r="A29" s="1"/>
      <c r="B29" s="48" t="s">
        <v>27</v>
      </c>
      <c r="C29" s="383" t="s">
        <v>602</v>
      </c>
      <c r="D29" s="384"/>
      <c r="E29" s="384"/>
      <c r="F29" s="384"/>
      <c r="G29" s="384"/>
      <c r="H29" s="385"/>
      <c r="I29" s="271"/>
      <c r="J29" s="271"/>
      <c r="K29" s="226">
        <f>IF(I29=TRUE,25,0)</f>
        <v>0</v>
      </c>
      <c r="L29" s="226"/>
    </row>
    <row r="30" spans="1:12" ht="30" customHeight="1" x14ac:dyDescent="0.3">
      <c r="A30" s="1"/>
      <c r="B30" s="48" t="s">
        <v>28</v>
      </c>
      <c r="C30" s="383" t="s">
        <v>323</v>
      </c>
      <c r="D30" s="384"/>
      <c r="E30" s="384"/>
      <c r="F30" s="384"/>
      <c r="G30" s="384"/>
      <c r="H30" s="385"/>
      <c r="I30" s="271"/>
      <c r="J30" s="271"/>
      <c r="K30" s="226">
        <f>IF(I30=TRUE,20,0)</f>
        <v>0</v>
      </c>
      <c r="L30" s="226"/>
    </row>
    <row r="31" spans="1:12" ht="30" customHeight="1" x14ac:dyDescent="0.3">
      <c r="A31" s="1"/>
      <c r="B31" s="48" t="s">
        <v>29</v>
      </c>
      <c r="C31" s="383" t="s">
        <v>593</v>
      </c>
      <c r="D31" s="384"/>
      <c r="E31" s="384"/>
      <c r="F31" s="384"/>
      <c r="G31" s="384"/>
      <c r="H31" s="385"/>
      <c r="I31" s="271"/>
      <c r="J31" s="271"/>
      <c r="K31" s="226">
        <f>IF(I31=TRUE,15,0)</f>
        <v>0</v>
      </c>
      <c r="L31" s="226"/>
    </row>
    <row r="32" spans="1:12" ht="30" customHeight="1" x14ac:dyDescent="0.3">
      <c r="A32" s="1"/>
      <c r="B32" s="48" t="s">
        <v>315</v>
      </c>
      <c r="C32" s="383" t="s">
        <v>319</v>
      </c>
      <c r="D32" s="384"/>
      <c r="E32" s="384"/>
      <c r="F32" s="384"/>
      <c r="G32" s="384"/>
      <c r="H32" s="385"/>
      <c r="I32" s="271"/>
      <c r="J32" s="271"/>
      <c r="K32" s="226">
        <f>IF(I32=TRUE,7.5,0)</f>
        <v>0</v>
      </c>
      <c r="L32" s="226"/>
    </row>
    <row r="33" spans="1:14" ht="30" customHeight="1" x14ac:dyDescent="0.3">
      <c r="A33" s="1"/>
      <c r="B33" s="48" t="s">
        <v>385</v>
      </c>
      <c r="C33" s="383" t="s">
        <v>320</v>
      </c>
      <c r="D33" s="384"/>
      <c r="E33" s="384"/>
      <c r="F33" s="384"/>
      <c r="G33" s="384"/>
      <c r="H33" s="385"/>
      <c r="I33" s="271"/>
      <c r="J33" s="271"/>
      <c r="K33" s="226">
        <f>IF(I33=TRUE,3.75,0)</f>
        <v>0</v>
      </c>
      <c r="L33" s="226"/>
    </row>
    <row r="34" spans="1:14" ht="30" customHeight="1" x14ac:dyDescent="0.3">
      <c r="A34" s="15"/>
      <c r="B34" s="48" t="s">
        <v>386</v>
      </c>
      <c r="C34" s="383" t="s">
        <v>321</v>
      </c>
      <c r="D34" s="384"/>
      <c r="E34" s="384"/>
      <c r="F34" s="384"/>
      <c r="G34" s="384"/>
      <c r="H34" s="384"/>
      <c r="I34" s="271"/>
      <c r="J34" s="271"/>
      <c r="K34" s="226">
        <f>IF(I34=TRUE,0,0)</f>
        <v>0</v>
      </c>
      <c r="L34" s="226"/>
    </row>
    <row r="35" spans="1:14" ht="30" customHeight="1" x14ac:dyDescent="0.3">
      <c r="A35" s="15"/>
      <c r="B35" s="390" t="s">
        <v>599</v>
      </c>
      <c r="C35" s="391"/>
      <c r="D35" s="391"/>
      <c r="E35" s="391"/>
      <c r="F35" s="391"/>
      <c r="G35" s="391"/>
      <c r="H35" s="391"/>
      <c r="I35" s="391"/>
      <c r="J35" s="391"/>
      <c r="K35" s="391"/>
      <c r="L35" s="392"/>
    </row>
    <row r="36" spans="1:14" ht="30" customHeight="1" x14ac:dyDescent="0.3">
      <c r="B36" s="377" t="s">
        <v>387</v>
      </c>
      <c r="C36" s="378"/>
      <c r="D36" s="378"/>
      <c r="E36" s="378"/>
      <c r="F36" s="378"/>
      <c r="G36" s="378"/>
      <c r="H36" s="378"/>
      <c r="I36" s="378"/>
      <c r="J36" s="378"/>
      <c r="K36" s="378"/>
      <c r="L36" s="379"/>
    </row>
    <row r="37" spans="1:14" ht="30" customHeight="1" x14ac:dyDescent="0.3">
      <c r="B37" s="39" t="s">
        <v>30</v>
      </c>
      <c r="C37" s="242" t="s">
        <v>388</v>
      </c>
      <c r="D37" s="243"/>
      <c r="E37" s="243"/>
      <c r="F37" s="243"/>
      <c r="G37" s="243"/>
      <c r="H37" s="244"/>
      <c r="I37" s="271"/>
      <c r="J37" s="271"/>
      <c r="K37" s="226">
        <f>IF(I37=TRUE,18,0)</f>
        <v>0</v>
      </c>
      <c r="L37" s="226"/>
    </row>
    <row r="38" spans="1:14" ht="30" customHeight="1" x14ac:dyDescent="0.3">
      <c r="B38" s="39" t="s">
        <v>31</v>
      </c>
      <c r="C38" s="242" t="s">
        <v>601</v>
      </c>
      <c r="D38" s="243"/>
      <c r="E38" s="243"/>
      <c r="F38" s="243"/>
      <c r="G38" s="243"/>
      <c r="H38" s="244"/>
      <c r="I38" s="271"/>
      <c r="J38" s="271"/>
      <c r="K38" s="226">
        <f>IF(I38=TRUE,9,0)</f>
        <v>0</v>
      </c>
      <c r="L38" s="226"/>
    </row>
    <row r="39" spans="1:14" ht="30" customHeight="1" x14ac:dyDescent="0.3">
      <c r="B39" s="39" t="s">
        <v>32</v>
      </c>
      <c r="C39" s="242" t="s">
        <v>324</v>
      </c>
      <c r="D39" s="243"/>
      <c r="E39" s="243"/>
      <c r="F39" s="243"/>
      <c r="G39" s="243"/>
      <c r="H39" s="244"/>
      <c r="I39" s="271"/>
      <c r="J39" s="271"/>
      <c r="K39" s="226">
        <f>IF(I39=TRUE,0,0)</f>
        <v>0</v>
      </c>
      <c r="L39" s="226"/>
    </row>
    <row r="40" spans="1:14" ht="30" customHeight="1" x14ac:dyDescent="0.3">
      <c r="B40" s="380" t="s">
        <v>600</v>
      </c>
      <c r="C40" s="381"/>
      <c r="D40" s="381"/>
      <c r="E40" s="381"/>
      <c r="F40" s="381"/>
      <c r="G40" s="381"/>
      <c r="H40" s="381"/>
      <c r="I40" s="381"/>
      <c r="J40" s="381"/>
      <c r="K40" s="381"/>
      <c r="L40" s="382"/>
      <c r="N40" s="1"/>
    </row>
    <row r="41" spans="1:14" ht="30" customHeight="1" x14ac:dyDescent="0.3">
      <c r="B41" s="327" t="s">
        <v>626</v>
      </c>
      <c r="C41" s="328"/>
      <c r="D41" s="328"/>
      <c r="E41" s="328"/>
      <c r="F41" s="328"/>
      <c r="G41" s="328"/>
      <c r="H41" s="328"/>
      <c r="I41" s="328"/>
      <c r="J41" s="328"/>
      <c r="K41" s="328"/>
      <c r="L41" s="329"/>
    </row>
    <row r="42" spans="1:14" ht="30" customHeight="1" x14ac:dyDescent="0.3">
      <c r="B42" s="39" t="s">
        <v>45</v>
      </c>
      <c r="C42" s="242" t="s">
        <v>48</v>
      </c>
      <c r="D42" s="243"/>
      <c r="E42" s="243"/>
      <c r="F42" s="243"/>
      <c r="G42" s="243"/>
      <c r="H42" s="244"/>
      <c r="I42" s="271"/>
      <c r="J42" s="271"/>
      <c r="K42" s="226">
        <f>IF(I42=TRUE,20,0)</f>
        <v>0</v>
      </c>
      <c r="L42" s="226"/>
    </row>
    <row r="43" spans="1:14" ht="30" customHeight="1" x14ac:dyDescent="0.3">
      <c r="B43" s="39" t="s">
        <v>46</v>
      </c>
      <c r="C43" s="242" t="s">
        <v>49</v>
      </c>
      <c r="D43" s="243"/>
      <c r="E43" s="243"/>
      <c r="F43" s="243"/>
      <c r="G43" s="243"/>
      <c r="H43" s="243"/>
      <c r="I43" s="271"/>
      <c r="J43" s="271"/>
      <c r="K43" s="226">
        <f>IF(I43=TRUE,10,0)</f>
        <v>0</v>
      </c>
      <c r="L43" s="226"/>
      <c r="N43" s="1"/>
    </row>
    <row r="44" spans="1:14" ht="30" customHeight="1" x14ac:dyDescent="0.3">
      <c r="B44" s="39" t="s">
        <v>325</v>
      </c>
      <c r="C44" s="242" t="s">
        <v>51</v>
      </c>
      <c r="D44" s="243"/>
      <c r="E44" s="243"/>
      <c r="F44" s="243"/>
      <c r="G44" s="243"/>
      <c r="H44" s="243"/>
      <c r="I44" s="271"/>
      <c r="J44" s="271"/>
      <c r="K44" s="226">
        <f>IF(I44=TRUE,5,0)</f>
        <v>0</v>
      </c>
      <c r="L44" s="226"/>
    </row>
    <row r="45" spans="1:14" ht="30" customHeight="1" x14ac:dyDescent="0.3">
      <c r="B45" s="39" t="s">
        <v>390</v>
      </c>
      <c r="C45" s="242" t="s">
        <v>50</v>
      </c>
      <c r="D45" s="243"/>
      <c r="E45" s="243"/>
      <c r="F45" s="243"/>
      <c r="G45" s="243"/>
      <c r="H45" s="243"/>
      <c r="I45" s="271"/>
      <c r="J45" s="271"/>
      <c r="K45" s="226">
        <f>IF(I45=TRUE,0,0)</f>
        <v>0</v>
      </c>
      <c r="L45" s="226"/>
    </row>
    <row r="46" spans="1:14" ht="30" customHeight="1" x14ac:dyDescent="0.3">
      <c r="B46" s="387" t="s">
        <v>464</v>
      </c>
      <c r="C46" s="387"/>
      <c r="D46" s="387"/>
      <c r="E46" s="387"/>
      <c r="F46" s="387"/>
      <c r="G46" s="387"/>
      <c r="H46" s="387"/>
      <c r="I46" s="387"/>
      <c r="J46" s="387"/>
      <c r="K46" s="387"/>
      <c r="L46" s="387"/>
    </row>
    <row r="47" spans="1:14" s="56" customFormat="1" ht="30" customHeight="1" thickBot="1" x14ac:dyDescent="0.35">
      <c r="B47" s="196" t="s">
        <v>523</v>
      </c>
      <c r="C47" s="26"/>
      <c r="D47" s="26"/>
      <c r="E47" s="26"/>
      <c r="F47" s="26"/>
      <c r="G47" s="26"/>
      <c r="H47" s="26"/>
      <c r="I47" s="26"/>
      <c r="J47" s="26"/>
      <c r="K47" s="26"/>
      <c r="L47" s="26"/>
    </row>
    <row r="48" spans="1:14" ht="30" customHeight="1" thickBot="1" x14ac:dyDescent="0.35">
      <c r="B48" s="393" t="s">
        <v>354</v>
      </c>
      <c r="C48" s="393"/>
      <c r="D48" s="393" t="s">
        <v>358</v>
      </c>
      <c r="E48" s="393"/>
      <c r="F48" s="56"/>
      <c r="G48" s="56"/>
      <c r="H48" s="394" t="s">
        <v>627</v>
      </c>
      <c r="I48" s="395"/>
      <c r="J48" s="396">
        <f>SUM(K42:L45,K37:L39,K29:L34,K23:L25,K15:L20,D49,E48)</f>
        <v>0</v>
      </c>
      <c r="K48" s="397"/>
      <c r="L48" s="398"/>
    </row>
    <row r="49" spans="2:12" ht="30" customHeight="1" x14ac:dyDescent="0.3">
      <c r="B49" s="156" t="s">
        <v>433</v>
      </c>
      <c r="C49" s="156"/>
      <c r="D49" s="157">
        <v>0</v>
      </c>
      <c r="H49" s="57"/>
      <c r="I49" s="57"/>
      <c r="J49" s="386" t="s">
        <v>130</v>
      </c>
      <c r="K49" s="386"/>
      <c r="L49" s="386"/>
    </row>
    <row r="50" spans="2:12" ht="30" customHeight="1" x14ac:dyDescent="0.3">
      <c r="H50" s="57"/>
      <c r="I50" s="57"/>
      <c r="J50" s="386"/>
      <c r="K50" s="386"/>
      <c r="L50" s="386"/>
    </row>
  </sheetData>
  <sheetProtection selectLockedCells="1"/>
  <mergeCells count="90">
    <mergeCell ref="B48:C48"/>
    <mergeCell ref="D48:E48"/>
    <mergeCell ref="K43:L43"/>
    <mergeCell ref="C42:H42"/>
    <mergeCell ref="H48:I48"/>
    <mergeCell ref="J48:L48"/>
    <mergeCell ref="K44:L44"/>
    <mergeCell ref="C31:H31"/>
    <mergeCell ref="I31:J31"/>
    <mergeCell ref="K31:L31"/>
    <mergeCell ref="C32:H32"/>
    <mergeCell ref="I32:J32"/>
    <mergeCell ref="K32:L32"/>
    <mergeCell ref="K39:L39"/>
    <mergeCell ref="C34:H34"/>
    <mergeCell ref="I34:J34"/>
    <mergeCell ref="K34:L34"/>
    <mergeCell ref="B35:L35"/>
    <mergeCell ref="I37:J37"/>
    <mergeCell ref="B36:L36"/>
    <mergeCell ref="C38:H38"/>
    <mergeCell ref="I38:J38"/>
    <mergeCell ref="K38:L38"/>
    <mergeCell ref="C18:H18"/>
    <mergeCell ref="I18:J18"/>
    <mergeCell ref="K18:L18"/>
    <mergeCell ref="B14:L14"/>
    <mergeCell ref="C15:H15"/>
    <mergeCell ref="C16:H16"/>
    <mergeCell ref="I16:J16"/>
    <mergeCell ref="K16:L16"/>
    <mergeCell ref="C17:H17"/>
    <mergeCell ref="I15:J15"/>
    <mergeCell ref="K15:L15"/>
    <mergeCell ref="I17:J17"/>
    <mergeCell ref="K17:L17"/>
    <mergeCell ref="K25:L25"/>
    <mergeCell ref="I29:J29"/>
    <mergeCell ref="C29:H29"/>
    <mergeCell ref="C20:H20"/>
    <mergeCell ref="I20:J20"/>
    <mergeCell ref="C24:H24"/>
    <mergeCell ref="I24:J24"/>
    <mergeCell ref="K24:L24"/>
    <mergeCell ref="C25:H25"/>
    <mergeCell ref="I25:J25"/>
    <mergeCell ref="C19:H19"/>
    <mergeCell ref="I19:J19"/>
    <mergeCell ref="K19:L19"/>
    <mergeCell ref="I23:J23"/>
    <mergeCell ref="K23:L23"/>
    <mergeCell ref="K20:L20"/>
    <mergeCell ref="B7:L7"/>
    <mergeCell ref="B8:L9"/>
    <mergeCell ref="B10:L10"/>
    <mergeCell ref="B12:L12"/>
    <mergeCell ref="B13:L13"/>
    <mergeCell ref="B11:L11"/>
    <mergeCell ref="J49:L50"/>
    <mergeCell ref="B21:L21"/>
    <mergeCell ref="B41:L41"/>
    <mergeCell ref="B22:L22"/>
    <mergeCell ref="C23:H23"/>
    <mergeCell ref="B46:L46"/>
    <mergeCell ref="C43:H43"/>
    <mergeCell ref="C45:H45"/>
    <mergeCell ref="I45:J45"/>
    <mergeCell ref="K45:L45"/>
    <mergeCell ref="C44:H44"/>
    <mergeCell ref="I44:J44"/>
    <mergeCell ref="I43:J43"/>
    <mergeCell ref="C26:H26"/>
    <mergeCell ref="I26:J26"/>
    <mergeCell ref="K26:L26"/>
    <mergeCell ref="K33:L33"/>
    <mergeCell ref="I42:J42"/>
    <mergeCell ref="B28:L28"/>
    <mergeCell ref="K42:L42"/>
    <mergeCell ref="B27:L27"/>
    <mergeCell ref="C37:H37"/>
    <mergeCell ref="K29:L29"/>
    <mergeCell ref="C30:H30"/>
    <mergeCell ref="I30:J30"/>
    <mergeCell ref="K30:L30"/>
    <mergeCell ref="C33:H33"/>
    <mergeCell ref="I33:J33"/>
    <mergeCell ref="B40:L40"/>
    <mergeCell ref="K37:L37"/>
    <mergeCell ref="C39:H39"/>
    <mergeCell ref="I39:J39"/>
  </mergeCells>
  <dataValidations count="1">
    <dataValidation type="list" allowBlank="1" showInputMessage="1" showErrorMessage="1" sqref="I42:J45 I23:J26 I15:J20 I29:J34 I37:J39" xr:uid="{00000000-0002-0000-0600-000000000000}">
      <formula1>"TRUE,FALSE"</formula1>
    </dataValidation>
  </dataValidations>
  <printOptions horizontalCentered="1" verticalCentered="1"/>
  <pageMargins left="0.45" right="0.45" top="0.5" bottom="0.5" header="0.3" footer="0.3"/>
  <pageSetup scale="45" orientation="portrait" r:id="rId1"/>
  <headerFooter>
    <oddFooter>&amp;L&amp;A</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298D0-1085-409A-BA8C-741BFEF1C996}">
  <sheetPr>
    <tabColor theme="4"/>
  </sheetPr>
  <dimension ref="B7:L27"/>
  <sheetViews>
    <sheetView showGridLines="0" zoomScale="95" zoomScaleNormal="95" workbookViewId="0">
      <selection activeCell="B9" sqref="B9:L9"/>
    </sheetView>
  </sheetViews>
  <sheetFormatPr defaultColWidth="10.6640625" defaultRowHeight="15.6" x14ac:dyDescent="0.3"/>
  <cols>
    <col min="1" max="1" width="4.109375" style="4" customWidth="1"/>
    <col min="2" max="2" width="6.6640625" style="4" customWidth="1"/>
    <col min="3" max="3" width="59.6640625" style="4" customWidth="1"/>
    <col min="4" max="4" width="6.6640625" style="4" customWidth="1"/>
    <col min="5" max="5" width="18.5546875" style="4" customWidth="1"/>
    <col min="6" max="6" width="10.6640625" style="4" customWidth="1"/>
    <col min="7" max="7" width="11" style="4" customWidth="1"/>
    <col min="8" max="8" width="16.44140625" style="4" customWidth="1"/>
    <col min="9" max="9" width="8.33203125" style="4" customWidth="1"/>
    <col min="10" max="10" width="8.6640625" style="4" customWidth="1"/>
    <col min="11" max="11" width="2.5546875" style="4" customWidth="1"/>
    <col min="12" max="12" width="24.6640625" style="4" customWidth="1"/>
    <col min="13" max="16384" width="10.6640625" style="4"/>
  </cols>
  <sheetData>
    <row r="7" spans="2:12" ht="27" customHeight="1" x14ac:dyDescent="0.3">
      <c r="B7" s="222" t="s">
        <v>1</v>
      </c>
      <c r="C7" s="222"/>
      <c r="D7" s="222"/>
      <c r="E7" s="222"/>
      <c r="F7" s="222"/>
      <c r="G7" s="222"/>
      <c r="H7" s="222"/>
      <c r="I7" s="222"/>
      <c r="J7" s="222"/>
      <c r="K7" s="222"/>
      <c r="L7" s="222"/>
    </row>
    <row r="8" spans="2:12" ht="27.75" customHeight="1" x14ac:dyDescent="0.3">
      <c r="B8" s="235" t="s">
        <v>625</v>
      </c>
      <c r="C8" s="235"/>
      <c r="D8" s="235"/>
      <c r="E8" s="235"/>
      <c r="F8" s="235"/>
      <c r="G8" s="235"/>
      <c r="H8" s="235"/>
      <c r="I8" s="235"/>
      <c r="J8" s="235"/>
      <c r="K8" s="235"/>
      <c r="L8" s="235"/>
    </row>
    <row r="9" spans="2:12" ht="28.5" customHeight="1" x14ac:dyDescent="0.3">
      <c r="B9" s="642">
        <f>'Applicant-4 (Pre-App Pg 1)'!D12</f>
        <v>0</v>
      </c>
      <c r="C9" s="642"/>
      <c r="D9" s="642"/>
      <c r="E9" s="642"/>
      <c r="F9" s="642"/>
      <c r="G9" s="642"/>
      <c r="H9" s="642"/>
      <c r="I9" s="642"/>
      <c r="J9" s="642"/>
      <c r="K9" s="642"/>
      <c r="L9" s="642"/>
    </row>
    <row r="10" spans="2:12" ht="40.049999999999997" customHeight="1" x14ac:dyDescent="0.3">
      <c r="B10" s="231" t="s">
        <v>604</v>
      </c>
      <c r="C10" s="231"/>
      <c r="D10" s="231"/>
      <c r="E10" s="231"/>
      <c r="F10" s="231"/>
      <c r="G10" s="231"/>
      <c r="H10" s="231"/>
      <c r="I10" s="231"/>
      <c r="J10" s="231"/>
      <c r="K10" s="231"/>
      <c r="L10" s="231"/>
    </row>
    <row r="11" spans="2:12" ht="30" customHeight="1" x14ac:dyDescent="0.3">
      <c r="B11" s="242" t="s">
        <v>521</v>
      </c>
      <c r="C11" s="243"/>
      <c r="D11" s="243"/>
      <c r="E11" s="243"/>
      <c r="F11" s="243"/>
      <c r="G11" s="243"/>
      <c r="H11" s="243"/>
      <c r="I11" s="244"/>
      <c r="J11" s="345"/>
      <c r="K11" s="346"/>
      <c r="L11" s="347"/>
    </row>
    <row r="12" spans="2:12" ht="30" customHeight="1" x14ac:dyDescent="0.3">
      <c r="B12" s="224" t="s">
        <v>15</v>
      </c>
      <c r="C12" s="224"/>
      <c r="D12" s="411"/>
      <c r="E12" s="412"/>
      <c r="F12" s="412"/>
      <c r="G12" s="412"/>
      <c r="H12" s="412"/>
      <c r="I12" s="412"/>
      <c r="J12" s="412"/>
      <c r="K12" s="412"/>
      <c r="L12" s="413"/>
    </row>
    <row r="13" spans="2:12" ht="30" customHeight="1" x14ac:dyDescent="0.3">
      <c r="B13" s="224" t="s">
        <v>517</v>
      </c>
      <c r="C13" s="224"/>
      <c r="D13" s="336"/>
      <c r="E13" s="337"/>
      <c r="F13" s="337"/>
      <c r="G13" s="337"/>
      <c r="H13" s="337"/>
      <c r="I13" s="337"/>
      <c r="J13" s="337"/>
      <c r="K13" s="337"/>
      <c r="L13" s="338"/>
    </row>
    <row r="14" spans="2:12" ht="30" customHeight="1" x14ac:dyDescent="0.3">
      <c r="B14" s="224" t="s">
        <v>505</v>
      </c>
      <c r="C14" s="224"/>
      <c r="D14" s="336"/>
      <c r="E14" s="337"/>
      <c r="F14" s="337"/>
      <c r="G14" s="338"/>
      <c r="H14" s="51" t="s">
        <v>504</v>
      </c>
      <c r="I14" s="271"/>
      <c r="J14" s="271"/>
      <c r="K14" s="271"/>
      <c r="L14" s="271"/>
    </row>
    <row r="15" spans="2:12" ht="30" customHeight="1" x14ac:dyDescent="0.3">
      <c r="B15" s="224" t="s">
        <v>507</v>
      </c>
      <c r="C15" s="224"/>
      <c r="D15" s="336"/>
      <c r="E15" s="337"/>
      <c r="F15" s="337"/>
      <c r="G15" s="337"/>
      <c r="H15" s="337"/>
      <c r="I15" s="337"/>
      <c r="J15" s="337"/>
      <c r="K15" s="337"/>
      <c r="L15" s="338"/>
    </row>
    <row r="16" spans="2:12" ht="30" customHeight="1" x14ac:dyDescent="0.3">
      <c r="B16" s="251" t="s">
        <v>508</v>
      </c>
      <c r="C16" s="251"/>
      <c r="D16" s="360">
        <v>0</v>
      </c>
      <c r="E16" s="360"/>
      <c r="F16" s="251" t="s">
        <v>122</v>
      </c>
      <c r="G16" s="251"/>
      <c r="H16" s="251"/>
      <c r="I16" s="251"/>
      <c r="J16" s="360">
        <v>0</v>
      </c>
      <c r="K16" s="360"/>
      <c r="L16" s="360"/>
    </row>
    <row r="17" spans="2:12" ht="30" customHeight="1" x14ac:dyDescent="0.3">
      <c r="B17" s="242" t="s">
        <v>509</v>
      </c>
      <c r="C17" s="243"/>
      <c r="D17" s="407"/>
      <c r="E17" s="407"/>
      <c r="F17" s="251" t="s">
        <v>518</v>
      </c>
      <c r="G17" s="251"/>
      <c r="H17" s="251"/>
      <c r="I17" s="251"/>
      <c r="J17" s="408"/>
      <c r="K17" s="408"/>
      <c r="L17" s="403"/>
    </row>
    <row r="18" spans="2:12" ht="30" customHeight="1" x14ac:dyDescent="0.3">
      <c r="B18" s="251" t="s">
        <v>20</v>
      </c>
      <c r="C18" s="251"/>
      <c r="D18" s="271"/>
      <c r="E18" s="271"/>
      <c r="F18" s="242" t="s">
        <v>510</v>
      </c>
      <c r="G18" s="243"/>
      <c r="H18" s="243"/>
      <c r="I18" s="244"/>
      <c r="J18" s="345"/>
      <c r="K18" s="346"/>
      <c r="L18" s="347"/>
    </row>
    <row r="19" spans="2:12" ht="30" customHeight="1" x14ac:dyDescent="0.3">
      <c r="B19" s="242" t="s">
        <v>40</v>
      </c>
      <c r="C19" s="244"/>
      <c r="D19" s="402"/>
      <c r="E19" s="403"/>
      <c r="F19" s="242" t="s">
        <v>614</v>
      </c>
      <c r="G19" s="243"/>
      <c r="H19" s="243"/>
      <c r="I19" s="243"/>
      <c r="J19" s="409"/>
      <c r="K19" s="409"/>
      <c r="L19" s="410"/>
    </row>
    <row r="20" spans="2:12" ht="30" customHeight="1" x14ac:dyDescent="0.3">
      <c r="B20" s="242" t="s">
        <v>38</v>
      </c>
      <c r="C20" s="244"/>
      <c r="D20" s="404"/>
      <c r="E20" s="406"/>
      <c r="F20" s="242" t="s">
        <v>519</v>
      </c>
      <c r="G20" s="243"/>
      <c r="H20" s="244"/>
      <c r="I20" s="404"/>
      <c r="J20" s="405"/>
      <c r="K20" s="405"/>
      <c r="L20" s="406"/>
    </row>
    <row r="21" spans="2:12" ht="30" customHeight="1" x14ac:dyDescent="0.3">
      <c r="B21" s="251" t="s">
        <v>502</v>
      </c>
      <c r="C21" s="251"/>
      <c r="D21" s="405"/>
      <c r="E21" s="406"/>
      <c r="F21" s="189" t="s">
        <v>498</v>
      </c>
      <c r="G21" s="336"/>
      <c r="H21" s="337"/>
      <c r="I21" s="337"/>
      <c r="J21" s="337"/>
      <c r="K21" s="337"/>
      <c r="L21" s="338"/>
    </row>
    <row r="22" spans="2:12" ht="30" customHeight="1" x14ac:dyDescent="0.3">
      <c r="B22" s="242" t="s">
        <v>477</v>
      </c>
      <c r="C22" s="244"/>
      <c r="D22" s="402"/>
      <c r="E22" s="403"/>
      <c r="F22" s="333" t="s">
        <v>520</v>
      </c>
      <c r="G22" s="343"/>
      <c r="H22" s="343"/>
      <c r="I22" s="343"/>
      <c r="J22" s="343"/>
      <c r="K22" s="343"/>
      <c r="L22" s="344"/>
    </row>
    <row r="23" spans="2:12" ht="30" customHeight="1" x14ac:dyDescent="0.3">
      <c r="B23" s="404"/>
      <c r="C23" s="405"/>
      <c r="D23" s="405"/>
      <c r="E23" s="405"/>
      <c r="F23" s="405"/>
      <c r="G23" s="405"/>
      <c r="H23" s="405"/>
      <c r="I23" s="405"/>
      <c r="J23" s="405"/>
      <c r="K23" s="405"/>
      <c r="L23" s="406"/>
    </row>
    <row r="24" spans="2:12" ht="30" customHeight="1" x14ac:dyDescent="0.3">
      <c r="B24" s="280" t="s">
        <v>603</v>
      </c>
      <c r="C24" s="281"/>
      <c r="D24" s="281"/>
      <c r="E24" s="281"/>
      <c r="F24" s="281"/>
      <c r="G24" s="281"/>
      <c r="H24" s="282"/>
      <c r="I24" s="399"/>
      <c r="J24" s="400"/>
      <c r="K24" s="400"/>
      <c r="L24" s="401"/>
    </row>
    <row r="25" spans="2:12" ht="30" customHeight="1" x14ac:dyDescent="0.3">
      <c r="B25" s="352" t="s">
        <v>496</v>
      </c>
      <c r="C25" s="352"/>
      <c r="D25" s="352"/>
      <c r="E25" s="352"/>
      <c r="F25" s="352"/>
      <c r="G25" s="352"/>
      <c r="H25" s="352"/>
      <c r="I25" s="352"/>
      <c r="J25" s="352"/>
      <c r="K25" s="352"/>
      <c r="L25" s="352"/>
    </row>
    <row r="26" spans="2:12" ht="30" customHeight="1" x14ac:dyDescent="0.3">
      <c r="B26" s="350" t="s">
        <v>506</v>
      </c>
      <c r="C26" s="350"/>
      <c r="D26" s="350"/>
      <c r="E26" s="350"/>
      <c r="F26" s="351" t="b">
        <f>IF(J16&gt;20000,TRUE,FALSE)</f>
        <v>0</v>
      </c>
      <c r="G26" s="351"/>
    </row>
    <row r="27" spans="2:12" x14ac:dyDescent="0.3">
      <c r="B27" s="190" t="s">
        <v>514</v>
      </c>
    </row>
  </sheetData>
  <sheetProtection selectLockedCells="1"/>
  <dataConsolidate/>
  <mergeCells count="47">
    <mergeCell ref="B15:C15"/>
    <mergeCell ref="D15:L15"/>
    <mergeCell ref="B12:C12"/>
    <mergeCell ref="D12:L12"/>
    <mergeCell ref="B13:C13"/>
    <mergeCell ref="D13:L13"/>
    <mergeCell ref="B14:C14"/>
    <mergeCell ref="D14:G14"/>
    <mergeCell ref="I14:L14"/>
    <mergeCell ref="B7:L7"/>
    <mergeCell ref="B8:L8"/>
    <mergeCell ref="B9:L9"/>
    <mergeCell ref="B10:L10"/>
    <mergeCell ref="B11:I11"/>
    <mergeCell ref="J11:L11"/>
    <mergeCell ref="B16:C16"/>
    <mergeCell ref="D16:E16"/>
    <mergeCell ref="F16:I16"/>
    <mergeCell ref="J16:L16"/>
    <mergeCell ref="B17:C17"/>
    <mergeCell ref="D17:E17"/>
    <mergeCell ref="F17:I17"/>
    <mergeCell ref="J17:L17"/>
    <mergeCell ref="B18:C18"/>
    <mergeCell ref="D18:E18"/>
    <mergeCell ref="F18:I18"/>
    <mergeCell ref="J18:L18"/>
    <mergeCell ref="B19:C19"/>
    <mergeCell ref="D19:E19"/>
    <mergeCell ref="J19:L19"/>
    <mergeCell ref="B20:C20"/>
    <mergeCell ref="D20:E20"/>
    <mergeCell ref="F20:H20"/>
    <mergeCell ref="F19:I19"/>
    <mergeCell ref="I20:L20"/>
    <mergeCell ref="B22:C22"/>
    <mergeCell ref="D22:E22"/>
    <mergeCell ref="F22:L22"/>
    <mergeCell ref="B23:L23"/>
    <mergeCell ref="B21:C21"/>
    <mergeCell ref="D21:E21"/>
    <mergeCell ref="G21:L21"/>
    <mergeCell ref="B24:H24"/>
    <mergeCell ref="I24:L24"/>
    <mergeCell ref="B25:L25"/>
    <mergeCell ref="B26:E26"/>
    <mergeCell ref="F26:G26"/>
  </mergeCells>
  <dataValidations count="6">
    <dataValidation type="list" allowBlank="1" showInputMessage="1" showErrorMessage="1" sqref="D19:E19" xr:uid="{9AAB8EFD-A994-4624-955B-AE60A88843AD}">
      <formula1>"Single Family, Multifamily, Other"</formula1>
    </dataValidation>
    <dataValidation type="list" allowBlank="1" showInputMessage="1" showErrorMessage="1" sqref="I24:L24" xr:uid="{6DBA1E52-0089-4BE2-81E0-C7AC46E6628B}">
      <formula1>"&lt;180 days, &gt; 180 days"</formula1>
    </dataValidation>
    <dataValidation type="list" allowBlank="1" showInputMessage="1" showErrorMessage="1" sqref="D20:E21 D17:E17 J19:L19" xr:uid="{79515B82-1917-4837-89BB-6983B32D576A}">
      <formula1>"Yes, No, Not Sure"</formula1>
    </dataValidation>
    <dataValidation type="list" allowBlank="1" showInputMessage="1" showErrorMessage="1" sqref="J11:L11" xr:uid="{2B732471-D6E6-4B7F-B1D6-0E0D6F2E8F14}">
      <formula1>"Yes, No"</formula1>
    </dataValidation>
    <dataValidation type="list" allowBlank="1" showInputMessage="1" showErrorMessage="1" sqref="D22" xr:uid="{485F65AF-3AD4-47B6-96FC-535585BC2AC7}">
      <formula1>"Yes,No"</formula1>
    </dataValidation>
    <dataValidation type="list" allowBlank="1" showInputMessage="1" showErrorMessage="1" sqref="J18:L18" xr:uid="{86712B55-DA24-4B34-9314-BAF9DF623AD0}">
      <formula1>"New ,Rehabilitation,New Construction &amp; Rehabilitation, Other"</formula1>
    </dataValidation>
  </dataValidations>
  <printOptions horizontalCentered="1"/>
  <pageMargins left="0.45" right="0.45" top="0.5" bottom="0.5" header="0.3" footer="0.3"/>
  <pageSetup scale="45" orientation="portrait" r:id="rId1"/>
  <headerFooter>
    <oddFooter>&amp;L&amp;A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47B2D-2D3F-4D96-8AED-198AB6333F7F}">
  <sheetPr>
    <tabColor rgb="FF0070C0"/>
  </sheetPr>
  <dimension ref="A9:J55"/>
  <sheetViews>
    <sheetView showGridLines="0" zoomScaleNormal="100" zoomScalePageLayoutView="90" workbookViewId="0">
      <selection activeCell="G16" sqref="G16"/>
    </sheetView>
  </sheetViews>
  <sheetFormatPr defaultColWidth="10.6640625" defaultRowHeight="13.8" x14ac:dyDescent="0.3"/>
  <cols>
    <col min="1" max="1" width="4.5546875" style="2" customWidth="1"/>
    <col min="2" max="2" width="13.109375" style="2" customWidth="1"/>
    <col min="3" max="3" width="41.33203125" style="2" customWidth="1"/>
    <col min="4" max="4" width="32.109375" style="2" customWidth="1"/>
    <col min="5" max="5" width="77" style="2" customWidth="1"/>
    <col min="6" max="6" width="6.33203125" style="2" customWidth="1"/>
    <col min="7" max="7" width="10.5546875" style="2" customWidth="1"/>
    <col min="8" max="8" width="5.44140625" style="2" customWidth="1"/>
    <col min="9" max="9" width="5.6640625" style="2" customWidth="1"/>
    <col min="10" max="10" width="10.6640625" style="2" hidden="1" customWidth="1"/>
    <col min="11" max="11" width="5.6640625" style="2" customWidth="1"/>
    <col min="12" max="16384" width="10.6640625" style="2"/>
  </cols>
  <sheetData>
    <row r="9" spans="1:8" ht="27" customHeight="1" x14ac:dyDescent="0.3">
      <c r="A9" s="15"/>
      <c r="B9" s="222" t="s">
        <v>1</v>
      </c>
      <c r="C9" s="222"/>
      <c r="D9" s="222"/>
      <c r="E9" s="222"/>
      <c r="F9" s="11"/>
      <c r="G9" s="15"/>
      <c r="H9" s="15"/>
    </row>
    <row r="10" spans="1:8" ht="30" customHeight="1" x14ac:dyDescent="0.3">
      <c r="A10" s="36"/>
      <c r="B10" s="235" t="s">
        <v>624</v>
      </c>
      <c r="C10" s="235"/>
      <c r="D10" s="235"/>
      <c r="E10" s="235"/>
      <c r="F10" s="27"/>
      <c r="G10" s="15"/>
      <c r="H10" s="15"/>
    </row>
    <row r="11" spans="1:8" ht="30" customHeight="1" x14ac:dyDescent="0.3">
      <c r="A11" s="25"/>
      <c r="B11" s="643">
        <f>'Applicant-4 (Pre-App Pg 1)'!D12</f>
        <v>0</v>
      </c>
      <c r="C11" s="643"/>
      <c r="D11" s="643"/>
      <c r="E11" s="643"/>
      <c r="F11" s="11"/>
      <c r="G11" s="15"/>
      <c r="H11" s="15"/>
    </row>
    <row r="12" spans="1:8" ht="30" customHeight="1" x14ac:dyDescent="0.3">
      <c r="A12" s="25"/>
      <c r="B12" s="643">
        <f>'Predev Back Up Site Details'!D12</f>
        <v>0</v>
      </c>
      <c r="C12" s="643"/>
      <c r="D12" s="643"/>
      <c r="E12" s="643"/>
      <c r="F12" s="11"/>
      <c r="G12" s="15"/>
      <c r="H12" s="15"/>
    </row>
    <row r="13" spans="1:8" ht="30" customHeight="1" x14ac:dyDescent="0.3">
      <c r="A13" s="25"/>
      <c r="B13" s="366" t="s">
        <v>149</v>
      </c>
      <c r="C13" s="366"/>
      <c r="D13" s="366"/>
      <c r="E13" s="366"/>
      <c r="F13" s="10"/>
      <c r="G13" s="10"/>
      <c r="H13" s="15"/>
    </row>
    <row r="14" spans="1:8" ht="30" customHeight="1" x14ac:dyDescent="0.3">
      <c r="A14" s="25"/>
      <c r="B14" s="333" t="s">
        <v>279</v>
      </c>
      <c r="C14" s="343"/>
      <c r="D14" s="343"/>
      <c r="E14" s="343"/>
      <c r="F14" s="10"/>
      <c r="G14" s="10"/>
      <c r="H14" s="15"/>
    </row>
    <row r="15" spans="1:8" ht="30" customHeight="1" x14ac:dyDescent="0.3">
      <c r="A15" s="25"/>
      <c r="B15" s="362" t="s">
        <v>249</v>
      </c>
      <c r="C15" s="363"/>
      <c r="D15" s="363"/>
      <c r="E15" s="364"/>
      <c r="F15" s="10"/>
      <c r="G15" s="10"/>
      <c r="H15" s="15"/>
    </row>
    <row r="16" spans="1:8" ht="30" customHeight="1" x14ac:dyDescent="0.3">
      <c r="A16" s="15"/>
      <c r="B16" s="229" t="s">
        <v>609</v>
      </c>
      <c r="C16" s="229"/>
      <c r="D16" s="33" t="s">
        <v>93</v>
      </c>
      <c r="E16" s="180"/>
      <c r="F16" s="15"/>
      <c r="G16" s="15"/>
      <c r="H16" s="15"/>
    </row>
    <row r="17" spans="1:8" ht="30" customHeight="1" x14ac:dyDescent="0.3">
      <c r="A17" s="15"/>
      <c r="B17" s="371" t="s">
        <v>55</v>
      </c>
      <c r="C17" s="371"/>
      <c r="D17" s="47"/>
      <c r="E17" s="179"/>
      <c r="F17" s="15"/>
      <c r="G17" s="15"/>
      <c r="H17" s="15"/>
    </row>
    <row r="18" spans="1:8" ht="30" customHeight="1" x14ac:dyDescent="0.3">
      <c r="A18" s="15"/>
      <c r="B18" s="371" t="s">
        <v>56</v>
      </c>
      <c r="C18" s="371"/>
      <c r="D18" s="47"/>
      <c r="E18" s="101"/>
      <c r="F18" s="15"/>
      <c r="G18" s="15"/>
      <c r="H18" s="15"/>
    </row>
    <row r="19" spans="1:8" ht="30" customHeight="1" x14ac:dyDescent="0.3">
      <c r="A19" s="15"/>
      <c r="B19" s="88" t="s">
        <v>57</v>
      </c>
      <c r="C19" s="88"/>
      <c r="D19" s="47"/>
      <c r="E19" s="367" t="s">
        <v>560</v>
      </c>
      <c r="F19" s="15"/>
      <c r="G19" s="15"/>
      <c r="H19" s="15"/>
    </row>
    <row r="20" spans="1:8" ht="30" customHeight="1" x14ac:dyDescent="0.3">
      <c r="A20" s="15"/>
      <c r="B20" s="88" t="s">
        <v>58</v>
      </c>
      <c r="C20" s="88"/>
      <c r="D20" s="47"/>
      <c r="E20" s="368"/>
      <c r="F20" s="15"/>
      <c r="G20" s="15"/>
      <c r="H20" s="15"/>
    </row>
    <row r="21" spans="1:8" ht="30" customHeight="1" x14ac:dyDescent="0.3">
      <c r="A21" s="15"/>
      <c r="B21" s="371" t="s">
        <v>59</v>
      </c>
      <c r="C21" s="371"/>
      <c r="D21" s="47"/>
      <c r="E21" s="368"/>
      <c r="F21" s="15"/>
      <c r="G21" s="15"/>
      <c r="H21" s="15"/>
    </row>
    <row r="22" spans="1:8" ht="30" customHeight="1" x14ac:dyDescent="0.3">
      <c r="A22" s="15"/>
      <c r="B22" s="371" t="s">
        <v>60</v>
      </c>
      <c r="C22" s="371"/>
      <c r="D22" s="47"/>
      <c r="E22" s="368"/>
      <c r="F22" s="15"/>
      <c r="G22" s="15"/>
      <c r="H22" s="15"/>
    </row>
    <row r="23" spans="1:8" ht="30" customHeight="1" x14ac:dyDescent="0.3">
      <c r="A23" s="15"/>
      <c r="B23" s="371" t="s">
        <v>288</v>
      </c>
      <c r="C23" s="371"/>
      <c r="D23" s="47"/>
      <c r="E23" s="368"/>
      <c r="F23" s="15"/>
      <c r="G23" s="15"/>
      <c r="H23" s="15"/>
    </row>
    <row r="24" spans="1:8" ht="30" customHeight="1" x14ac:dyDescent="0.3">
      <c r="A24" s="15"/>
      <c r="B24" s="371" t="s">
        <v>61</v>
      </c>
      <c r="C24" s="371"/>
      <c r="D24" s="47"/>
      <c r="E24" s="368"/>
      <c r="F24" s="15"/>
      <c r="G24" s="15"/>
      <c r="H24" s="15"/>
    </row>
    <row r="25" spans="1:8" ht="30" customHeight="1" x14ac:dyDescent="0.3">
      <c r="A25" s="15"/>
      <c r="B25" s="371" t="s">
        <v>62</v>
      </c>
      <c r="C25" s="371"/>
      <c r="D25" s="47"/>
      <c r="E25" s="369"/>
      <c r="F25" s="15"/>
      <c r="G25" s="15"/>
      <c r="H25" s="15"/>
    </row>
    <row r="26" spans="1:8" ht="30" customHeight="1" x14ac:dyDescent="0.3">
      <c r="A26" s="15"/>
      <c r="B26" s="370" t="s">
        <v>310</v>
      </c>
      <c r="C26" s="370"/>
      <c r="D26" s="47"/>
      <c r="E26" s="40"/>
      <c r="F26" s="15"/>
      <c r="G26" s="15"/>
      <c r="H26" s="15"/>
    </row>
    <row r="27" spans="1:8" ht="30" customHeight="1" x14ac:dyDescent="0.3">
      <c r="A27" s="15"/>
      <c r="B27" s="414" t="s">
        <v>227</v>
      </c>
      <c r="C27" s="414"/>
      <c r="D27" s="47"/>
      <c r="E27" s="40"/>
      <c r="F27" s="15"/>
      <c r="G27" s="15"/>
      <c r="H27" s="15"/>
    </row>
    <row r="28" spans="1:8" ht="30" customHeight="1" x14ac:dyDescent="0.3">
      <c r="B28" s="414" t="s">
        <v>227</v>
      </c>
      <c r="C28" s="414"/>
      <c r="D28" s="47"/>
      <c r="E28" s="40"/>
    </row>
    <row r="29" spans="1:8" ht="30" customHeight="1" x14ac:dyDescent="0.3">
      <c r="B29" s="414" t="s">
        <v>227</v>
      </c>
      <c r="C29" s="414"/>
      <c r="D29" s="47"/>
      <c r="E29" s="100"/>
      <c r="H29" s="13"/>
    </row>
    <row r="30" spans="1:8" ht="30" customHeight="1" x14ac:dyDescent="0.3">
      <c r="B30" s="414" t="s">
        <v>227</v>
      </c>
      <c r="C30" s="414"/>
      <c r="D30" s="47"/>
      <c r="E30" s="102"/>
    </row>
    <row r="31" spans="1:8" ht="30" customHeight="1" x14ac:dyDescent="0.3">
      <c r="B31" s="376" t="s">
        <v>228</v>
      </c>
      <c r="C31" s="376"/>
      <c r="D31" s="78">
        <f>SUM(D17:D30)</f>
        <v>0</v>
      </c>
      <c r="E31" s="103"/>
    </row>
    <row r="32" spans="1:8" ht="30" customHeight="1" x14ac:dyDescent="0.3">
      <c r="B32" s="4"/>
      <c r="C32" s="4"/>
      <c r="D32" s="4"/>
      <c r="E32" s="4"/>
      <c r="F32" s="4"/>
    </row>
    <row r="33" spans="2:6" ht="30" customHeight="1" x14ac:dyDescent="0.3">
      <c r="B33" s="229" t="s">
        <v>247</v>
      </c>
      <c r="C33" s="229"/>
      <c r="D33" s="33" t="s">
        <v>248</v>
      </c>
      <c r="E33" s="33" t="s">
        <v>607</v>
      </c>
    </row>
    <row r="34" spans="2:6" ht="30" customHeight="1" x14ac:dyDescent="0.3">
      <c r="B34" s="415" t="s">
        <v>311</v>
      </c>
      <c r="C34" s="415"/>
      <c r="D34" s="47">
        <v>0</v>
      </c>
      <c r="E34" s="162" t="s">
        <v>212</v>
      </c>
    </row>
    <row r="35" spans="2:6" ht="30" customHeight="1" x14ac:dyDescent="0.3">
      <c r="B35" s="416"/>
      <c r="C35" s="416"/>
      <c r="D35" s="47">
        <v>0</v>
      </c>
      <c r="E35" s="116"/>
    </row>
    <row r="36" spans="2:6" ht="30" customHeight="1" x14ac:dyDescent="0.3">
      <c r="B36" s="415"/>
      <c r="C36" s="415"/>
      <c r="D36" s="47">
        <v>0</v>
      </c>
      <c r="E36" s="116"/>
    </row>
    <row r="37" spans="2:6" ht="30" customHeight="1" x14ac:dyDescent="0.3">
      <c r="B37" s="415"/>
      <c r="C37" s="415"/>
      <c r="D37" s="47">
        <v>0</v>
      </c>
      <c r="E37" s="116"/>
    </row>
    <row r="38" spans="2:6" ht="30" customHeight="1" x14ac:dyDescent="0.3">
      <c r="B38" s="415"/>
      <c r="C38" s="415"/>
      <c r="D38" s="47">
        <v>0</v>
      </c>
      <c r="E38" s="116"/>
    </row>
    <row r="39" spans="2:6" ht="30" customHeight="1" x14ac:dyDescent="0.3">
      <c r="B39" s="415"/>
      <c r="C39" s="415"/>
      <c r="D39" s="47">
        <v>0</v>
      </c>
      <c r="E39" s="116"/>
    </row>
    <row r="40" spans="2:6" ht="30" customHeight="1" x14ac:dyDescent="0.3">
      <c r="B40" s="376" t="s">
        <v>65</v>
      </c>
      <c r="C40" s="376"/>
      <c r="D40" s="78">
        <f>SUM(D34:D39)</f>
        <v>0</v>
      </c>
      <c r="E40" s="15"/>
    </row>
    <row r="41" spans="2:6" ht="30" customHeight="1" x14ac:dyDescent="0.3"/>
    <row r="42" spans="2:6" ht="30" customHeight="1" x14ac:dyDescent="0.3">
      <c r="B42" s="373" t="s">
        <v>125</v>
      </c>
      <c r="C42" s="373"/>
      <c r="D42" s="373"/>
      <c r="E42" s="62" t="b">
        <f>IF(D40&gt;D31,TRUE,FALSE)</f>
        <v>0</v>
      </c>
      <c r="F42" s="4"/>
    </row>
    <row r="43" spans="2:6" ht="30" customHeight="1" x14ac:dyDescent="0.3">
      <c r="B43" s="373" t="s">
        <v>126</v>
      </c>
      <c r="C43" s="373"/>
      <c r="D43" s="373"/>
      <c r="E43" s="62" t="b">
        <f>IF(D40&lt;D31,TRUE,FALSE)</f>
        <v>0</v>
      </c>
      <c r="F43" s="4"/>
    </row>
    <row r="44" spans="2:6" ht="30" customHeight="1" x14ac:dyDescent="0.3"/>
    <row r="45" spans="2:6" ht="30" customHeight="1" x14ac:dyDescent="0.3">
      <c r="B45" s="229" t="s">
        <v>608</v>
      </c>
      <c r="C45" s="229"/>
      <c r="D45" s="33" t="s">
        <v>260</v>
      </c>
      <c r="E45" s="33" t="s">
        <v>261</v>
      </c>
    </row>
    <row r="46" spans="2:6" ht="30" customHeight="1" x14ac:dyDescent="0.3">
      <c r="B46" s="374" t="s">
        <v>70</v>
      </c>
      <c r="C46" s="374"/>
      <c r="D46" s="50"/>
      <c r="E46" s="49"/>
    </row>
    <row r="47" spans="2:6" ht="30" customHeight="1" x14ac:dyDescent="0.3">
      <c r="B47" s="374" t="s">
        <v>72</v>
      </c>
      <c r="C47" s="374"/>
      <c r="D47" s="50"/>
      <c r="E47" s="49"/>
    </row>
    <row r="48" spans="2:6" ht="30" customHeight="1" x14ac:dyDescent="0.3">
      <c r="B48" s="374" t="s">
        <v>71</v>
      </c>
      <c r="C48" s="374"/>
      <c r="D48" s="50"/>
      <c r="E48" s="49"/>
    </row>
    <row r="49" spans="2:5" ht="30" customHeight="1" x14ac:dyDescent="0.3">
      <c r="B49" s="374" t="s">
        <v>69</v>
      </c>
      <c r="C49" s="374"/>
      <c r="D49" s="50"/>
      <c r="E49" s="49"/>
    </row>
    <row r="50" spans="2:5" ht="30" customHeight="1" x14ac:dyDescent="0.3">
      <c r="B50" s="374" t="s">
        <v>68</v>
      </c>
      <c r="C50" s="374"/>
      <c r="D50" s="50"/>
      <c r="E50" s="49"/>
    </row>
    <row r="51" spans="2:5" ht="30" customHeight="1" x14ac:dyDescent="0.3">
      <c r="B51" s="414"/>
      <c r="C51" s="414"/>
      <c r="D51" s="50"/>
      <c r="E51" s="49"/>
    </row>
    <row r="52" spans="2:5" ht="30" customHeight="1" x14ac:dyDescent="0.3">
      <c r="B52" s="414"/>
      <c r="C52" s="414"/>
      <c r="D52" s="50"/>
      <c r="E52" s="49"/>
    </row>
    <row r="53" spans="2:5" ht="30" customHeight="1" x14ac:dyDescent="0.3">
      <c r="B53" s="414"/>
      <c r="C53" s="414"/>
      <c r="D53" s="50"/>
      <c r="E53" s="49"/>
    </row>
    <row r="54" spans="2:5" ht="30" customHeight="1" x14ac:dyDescent="0.3">
      <c r="B54" s="414"/>
      <c r="C54" s="414"/>
      <c r="D54" s="50"/>
      <c r="E54" s="49"/>
    </row>
    <row r="55" spans="2:5" ht="30" customHeight="1" x14ac:dyDescent="0.3">
      <c r="B55" s="204" t="s">
        <v>524</v>
      </c>
      <c r="C55" s="89"/>
      <c r="D55" s="89"/>
      <c r="E55" s="89"/>
    </row>
  </sheetData>
  <sheetProtection selectLockedCells="1"/>
  <mergeCells count="42">
    <mergeCell ref="B52:C52"/>
    <mergeCell ref="B53:C53"/>
    <mergeCell ref="B54:C54"/>
    <mergeCell ref="B46:C46"/>
    <mergeCell ref="B47:C47"/>
    <mergeCell ref="B48:C48"/>
    <mergeCell ref="B49:C49"/>
    <mergeCell ref="B50:C50"/>
    <mergeCell ref="B51:C51"/>
    <mergeCell ref="B45:C45"/>
    <mergeCell ref="B33:C33"/>
    <mergeCell ref="B34:C34"/>
    <mergeCell ref="B35:C35"/>
    <mergeCell ref="B36:C36"/>
    <mergeCell ref="B37:C37"/>
    <mergeCell ref="B38:C38"/>
    <mergeCell ref="B39:C39"/>
    <mergeCell ref="B40:C40"/>
    <mergeCell ref="B42:D42"/>
    <mergeCell ref="B43:D43"/>
    <mergeCell ref="B31:C31"/>
    <mergeCell ref="E19:E25"/>
    <mergeCell ref="B21:C21"/>
    <mergeCell ref="B22:C22"/>
    <mergeCell ref="B23:C23"/>
    <mergeCell ref="B24:C24"/>
    <mergeCell ref="B25:C25"/>
    <mergeCell ref="B26:C26"/>
    <mergeCell ref="B27:C27"/>
    <mergeCell ref="B28:C28"/>
    <mergeCell ref="B29:C29"/>
    <mergeCell ref="B30:C30"/>
    <mergeCell ref="B18:C18"/>
    <mergeCell ref="B9:E9"/>
    <mergeCell ref="B10:E10"/>
    <mergeCell ref="B11:E11"/>
    <mergeCell ref="B12:E12"/>
    <mergeCell ref="B13:E13"/>
    <mergeCell ref="B14:E14"/>
    <mergeCell ref="B15:E15"/>
    <mergeCell ref="B16:C16"/>
    <mergeCell ref="B17:C17"/>
  </mergeCells>
  <dataValidations count="1">
    <dataValidation type="list" allowBlank="1" showInputMessage="1" showErrorMessage="1" sqref="E34:E39" xr:uid="{4D2A1397-60DC-42BA-8A2C-7F3F934AC5BB}">
      <formula1>"Not Applied,Submitted,Letter of Intent,Firm Commitment"</formula1>
    </dataValidation>
  </dataValidations>
  <printOptions horizontalCentered="1" verticalCentered="1"/>
  <pageMargins left="0.45" right="0.45" top="0.5" bottom="0.5" header="0.3" footer="0.3"/>
  <pageSetup scale="45" orientation="portrait" r:id="rId1"/>
  <headerFooter>
    <oddFooter>&amp;L&amp;A</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8B00B-2D46-4475-A777-27E83FA0B317}">
  <sheetPr>
    <tabColor rgb="FFFFFF00"/>
    <pageSetUpPr fitToPage="1"/>
  </sheetPr>
  <dimension ref="A1:L39"/>
  <sheetViews>
    <sheetView showGridLines="0" zoomScaleNormal="100" workbookViewId="0">
      <selection activeCell="Q8" sqref="Q8"/>
    </sheetView>
  </sheetViews>
  <sheetFormatPr defaultRowHeight="14.4" x14ac:dyDescent="0.3"/>
  <cols>
    <col min="1" max="1" width="3.44140625" customWidth="1"/>
    <col min="8" max="8" width="25.33203125" customWidth="1"/>
    <col min="12" max="12" width="12.6640625" customWidth="1"/>
    <col min="13" max="13" width="5.33203125" customWidth="1"/>
  </cols>
  <sheetData>
    <row r="1" spans="1:12" ht="15" customHeight="1" x14ac:dyDescent="0.5">
      <c r="A1" s="55"/>
      <c r="B1" s="55"/>
      <c r="C1" s="55"/>
      <c r="D1" s="55"/>
      <c r="E1" s="55"/>
      <c r="F1" s="55"/>
      <c r="G1" s="55"/>
      <c r="H1" s="55"/>
      <c r="I1" s="55"/>
    </row>
    <row r="2" spans="1:12" ht="15" customHeight="1" x14ac:dyDescent="0.5">
      <c r="A2" s="55"/>
      <c r="B2" s="55"/>
      <c r="C2" s="55"/>
      <c r="D2" s="55"/>
      <c r="E2" s="55"/>
      <c r="F2" s="55"/>
      <c r="G2" s="55"/>
      <c r="H2" s="55"/>
      <c r="I2" s="55"/>
    </row>
    <row r="3" spans="1:12" ht="15" customHeight="1" x14ac:dyDescent="0.5">
      <c r="A3" s="55"/>
      <c r="B3" s="55"/>
      <c r="C3" s="55"/>
      <c r="D3" s="55"/>
      <c r="E3" s="55"/>
      <c r="F3" s="55"/>
      <c r="G3" s="55"/>
      <c r="H3" s="55"/>
      <c r="I3" s="55"/>
    </row>
    <row r="4" spans="1:12" ht="54" customHeight="1" x14ac:dyDescent="0.5">
      <c r="A4" s="55"/>
      <c r="B4" s="417"/>
      <c r="C4" s="417"/>
      <c r="D4" s="417"/>
      <c r="E4" s="417"/>
      <c r="F4" s="417"/>
      <c r="G4" s="417"/>
      <c r="H4" s="417"/>
      <c r="I4" s="417"/>
      <c r="J4" s="417"/>
      <c r="K4" s="417"/>
      <c r="L4" s="417"/>
    </row>
    <row r="5" spans="1:12" ht="54.75" customHeight="1" x14ac:dyDescent="0.5">
      <c r="A5" s="55"/>
      <c r="B5" s="320" t="s">
        <v>446</v>
      </c>
      <c r="C5" s="321"/>
      <c r="D5" s="321"/>
      <c r="E5" s="321"/>
      <c r="F5" s="321"/>
      <c r="G5" s="321"/>
      <c r="H5" s="321"/>
      <c r="I5" s="321"/>
      <c r="J5" s="321"/>
      <c r="K5" s="321"/>
      <c r="L5" s="322"/>
    </row>
    <row r="6" spans="1:12" ht="49.95" customHeight="1" x14ac:dyDescent="0.5">
      <c r="A6" s="55"/>
      <c r="B6" s="311" t="s">
        <v>647</v>
      </c>
      <c r="C6" s="312"/>
      <c r="D6" s="312"/>
      <c r="E6" s="312"/>
      <c r="F6" s="312"/>
      <c r="G6" s="312"/>
      <c r="H6" s="312"/>
      <c r="I6" s="312"/>
      <c r="J6" s="312"/>
      <c r="K6" s="312"/>
      <c r="L6" s="313"/>
    </row>
    <row r="7" spans="1:12" ht="49.95" customHeight="1" x14ac:dyDescent="0.5">
      <c r="A7" s="55"/>
      <c r="B7" s="311" t="s">
        <v>615</v>
      </c>
      <c r="C7" s="312"/>
      <c r="D7" s="312"/>
      <c r="E7" s="312"/>
      <c r="F7" s="312"/>
      <c r="G7" s="312"/>
      <c r="H7" s="312"/>
      <c r="I7" s="312"/>
      <c r="J7" s="312"/>
      <c r="K7" s="312"/>
      <c r="L7" s="313"/>
    </row>
    <row r="8" spans="1:12" ht="49.95" customHeight="1" x14ac:dyDescent="0.5">
      <c r="A8" s="55"/>
      <c r="B8" s="311" t="s">
        <v>616</v>
      </c>
      <c r="C8" s="312"/>
      <c r="D8" s="312"/>
      <c r="E8" s="312"/>
      <c r="F8" s="312"/>
      <c r="G8" s="312"/>
      <c r="H8" s="312"/>
      <c r="I8" s="312"/>
      <c r="J8" s="312"/>
      <c r="K8" s="312"/>
      <c r="L8" s="313"/>
    </row>
    <row r="9" spans="1:12" ht="49.95" customHeight="1" x14ac:dyDescent="0.5">
      <c r="A9" s="55"/>
      <c r="B9" s="251" t="s">
        <v>363</v>
      </c>
      <c r="C9" s="251"/>
      <c r="D9" s="251"/>
      <c r="E9" s="251"/>
      <c r="F9" s="251"/>
      <c r="G9" s="251"/>
      <c r="H9" s="251"/>
      <c r="I9" s="251"/>
      <c r="J9" s="251"/>
      <c r="K9" s="251"/>
      <c r="L9" s="251"/>
    </row>
    <row r="10" spans="1:12" ht="49.95" customHeight="1" x14ac:dyDescent="0.5">
      <c r="A10" s="55"/>
      <c r="B10" s="318" t="s">
        <v>361</v>
      </c>
      <c r="C10" s="319"/>
      <c r="D10" s="319"/>
      <c r="E10" s="319"/>
      <c r="F10" s="319"/>
      <c r="G10" s="319"/>
      <c r="H10" s="319"/>
      <c r="I10" s="319"/>
      <c r="J10" s="319"/>
      <c r="K10" s="319"/>
      <c r="L10" s="319"/>
    </row>
    <row r="11" spans="1:12" ht="49.95" customHeight="1" x14ac:dyDescent="0.5">
      <c r="A11" s="55"/>
      <c r="B11" s="251" t="s">
        <v>362</v>
      </c>
      <c r="C11" s="251"/>
      <c r="D11" s="251"/>
      <c r="E11" s="251"/>
      <c r="F11" s="251"/>
      <c r="G11" s="251"/>
      <c r="H11" s="251"/>
      <c r="I11" s="251"/>
      <c r="J11" s="251"/>
      <c r="K11" s="251"/>
      <c r="L11" s="251"/>
    </row>
    <row r="12" spans="1:12" ht="49.95" customHeight="1" x14ac:dyDescent="0.5">
      <c r="A12" s="55"/>
      <c r="B12" s="323" t="s">
        <v>359</v>
      </c>
      <c r="C12" s="323"/>
      <c r="D12" s="323"/>
      <c r="E12" s="323"/>
      <c r="F12" s="323"/>
      <c r="G12" s="323"/>
      <c r="H12" s="323"/>
      <c r="I12" s="323"/>
      <c r="J12" s="323"/>
      <c r="K12" s="323"/>
      <c r="L12" s="323"/>
    </row>
    <row r="13" spans="1:12" ht="49.95" customHeight="1" x14ac:dyDescent="0.5">
      <c r="A13" s="55"/>
      <c r="B13" s="315" t="s">
        <v>541</v>
      </c>
      <c r="C13" s="316"/>
      <c r="D13" s="316"/>
      <c r="E13" s="316"/>
      <c r="F13" s="316"/>
      <c r="G13" s="316"/>
      <c r="H13" s="316"/>
      <c r="I13" s="316"/>
      <c r="J13" s="316"/>
      <c r="K13" s="316"/>
      <c r="L13" s="317"/>
    </row>
    <row r="14" spans="1:12" ht="15" customHeight="1" x14ac:dyDescent="0.5">
      <c r="A14" s="55"/>
      <c r="B14" s="314" t="s">
        <v>435</v>
      </c>
      <c r="C14" s="314"/>
      <c r="D14" s="314"/>
      <c r="E14" s="314"/>
      <c r="F14" s="314"/>
      <c r="G14" s="314"/>
      <c r="H14" s="314"/>
      <c r="I14" s="314"/>
      <c r="J14" s="314"/>
      <c r="K14" s="314"/>
      <c r="L14" s="314"/>
    </row>
    <row r="15" spans="1:12" ht="15" customHeight="1" x14ac:dyDescent="0.5">
      <c r="A15" s="55"/>
      <c r="B15" s="55"/>
      <c r="C15" s="55"/>
      <c r="D15" s="55"/>
      <c r="E15" s="55"/>
      <c r="F15" s="55"/>
      <c r="G15" s="55"/>
      <c r="H15" s="55"/>
      <c r="I15" s="55"/>
    </row>
    <row r="16" spans="1:12" ht="15" customHeight="1" x14ac:dyDescent="0.5">
      <c r="A16" s="55"/>
      <c r="B16" s="55"/>
      <c r="C16" s="55"/>
      <c r="D16" s="55"/>
      <c r="E16" s="55"/>
      <c r="F16" s="55"/>
      <c r="G16" s="55"/>
      <c r="H16" s="55"/>
      <c r="I16" s="55"/>
    </row>
    <row r="17" spans="1:9" ht="15" customHeight="1" x14ac:dyDescent="0.5">
      <c r="A17" s="55"/>
      <c r="B17" s="55"/>
      <c r="C17" s="55"/>
      <c r="D17" s="55"/>
      <c r="E17" s="55"/>
      <c r="F17" s="55"/>
      <c r="G17" s="55"/>
      <c r="H17" s="55"/>
      <c r="I17" s="55"/>
    </row>
    <row r="18" spans="1:9" ht="15" customHeight="1" x14ac:dyDescent="0.5">
      <c r="A18" s="55"/>
      <c r="B18" s="55"/>
      <c r="C18" s="55"/>
      <c r="D18" s="55"/>
      <c r="E18" s="55"/>
      <c r="F18" s="55"/>
      <c r="G18" s="55"/>
      <c r="H18" s="55"/>
      <c r="I18" s="55"/>
    </row>
    <row r="19" spans="1:9" ht="15" customHeight="1" x14ac:dyDescent="0.5">
      <c r="A19" s="55"/>
      <c r="B19" s="55"/>
      <c r="C19" s="55"/>
      <c r="D19" s="55"/>
      <c r="E19" s="55"/>
      <c r="F19" s="55"/>
      <c r="G19" s="55"/>
      <c r="H19" s="55"/>
      <c r="I19" s="55"/>
    </row>
    <row r="20" spans="1:9" ht="15" customHeight="1" x14ac:dyDescent="0.5">
      <c r="A20" s="55"/>
      <c r="B20" s="55"/>
      <c r="C20" s="55"/>
      <c r="D20" s="55"/>
      <c r="E20" s="55"/>
      <c r="F20" s="55"/>
      <c r="G20" s="55"/>
      <c r="H20" s="55"/>
      <c r="I20" s="55"/>
    </row>
    <row r="21" spans="1:9" ht="15" customHeight="1" x14ac:dyDescent="0.5">
      <c r="A21" s="55"/>
      <c r="B21" s="55"/>
      <c r="C21" s="55"/>
      <c r="D21" s="55"/>
      <c r="E21" s="55"/>
      <c r="F21" s="55"/>
      <c r="G21" s="55"/>
      <c r="H21" s="55"/>
      <c r="I21" s="55"/>
    </row>
    <row r="22" spans="1:9" ht="15" customHeight="1" x14ac:dyDescent="0.5">
      <c r="A22" s="55"/>
      <c r="B22" s="55"/>
      <c r="C22" s="55"/>
      <c r="D22" s="55"/>
      <c r="E22" s="55"/>
      <c r="F22" s="55"/>
      <c r="G22" s="55"/>
      <c r="H22" s="55"/>
      <c r="I22" s="55"/>
    </row>
    <row r="23" spans="1:9" ht="15" customHeight="1" x14ac:dyDescent="0.5">
      <c r="A23" s="55"/>
      <c r="B23" s="55"/>
      <c r="C23" s="55"/>
      <c r="D23" s="55"/>
      <c r="E23" s="55"/>
      <c r="F23" s="55"/>
      <c r="G23" s="55"/>
      <c r="H23" s="55"/>
      <c r="I23" s="55"/>
    </row>
    <row r="24" spans="1:9" ht="15" customHeight="1" x14ac:dyDescent="0.5">
      <c r="A24" s="55"/>
      <c r="B24" s="55"/>
      <c r="C24" s="55"/>
      <c r="D24" s="55"/>
      <c r="E24" s="55"/>
      <c r="F24" s="55"/>
      <c r="G24" s="55"/>
      <c r="H24" s="55"/>
      <c r="I24" s="55"/>
    </row>
    <row r="25" spans="1:9" ht="15" customHeight="1" x14ac:dyDescent="0.5">
      <c r="A25" s="55"/>
      <c r="B25" s="55"/>
      <c r="C25" s="55"/>
      <c r="D25" s="55"/>
      <c r="E25" s="55"/>
      <c r="F25" s="55"/>
      <c r="G25" s="55"/>
      <c r="H25" s="55"/>
      <c r="I25" s="55"/>
    </row>
    <row r="26" spans="1:9" ht="15" customHeight="1" x14ac:dyDescent="0.5">
      <c r="A26" s="55"/>
      <c r="B26" s="55"/>
      <c r="C26" s="55"/>
      <c r="D26" s="55"/>
      <c r="E26" s="55"/>
      <c r="F26" s="55"/>
      <c r="G26" s="55"/>
      <c r="H26" s="55"/>
      <c r="I26" s="55"/>
    </row>
    <row r="27" spans="1:9" ht="15" customHeight="1" x14ac:dyDescent="0.5">
      <c r="A27" s="55"/>
      <c r="B27" s="55"/>
      <c r="C27" s="55"/>
      <c r="D27" s="55"/>
      <c r="E27" s="55"/>
      <c r="F27" s="55"/>
      <c r="G27" s="55"/>
      <c r="H27" s="55"/>
      <c r="I27" s="55"/>
    </row>
    <row r="28" spans="1:9" ht="15" customHeight="1" x14ac:dyDescent="0.5">
      <c r="A28" s="55"/>
      <c r="B28" s="55"/>
      <c r="C28" s="55"/>
      <c r="D28" s="55"/>
      <c r="E28" s="55"/>
      <c r="F28" s="55"/>
      <c r="G28" s="55"/>
      <c r="H28" s="55"/>
      <c r="I28" s="55"/>
    </row>
    <row r="29" spans="1:9" ht="15" customHeight="1" x14ac:dyDescent="0.5">
      <c r="A29" s="55"/>
      <c r="B29" s="55"/>
      <c r="C29" s="55"/>
      <c r="D29" s="55"/>
      <c r="E29" s="55"/>
      <c r="F29" s="55"/>
      <c r="G29" s="55"/>
      <c r="H29" s="55"/>
      <c r="I29" s="55"/>
    </row>
    <row r="30" spans="1:9" ht="15" customHeight="1" x14ac:dyDescent="0.5">
      <c r="A30" s="55"/>
      <c r="B30" s="55"/>
      <c r="C30" s="55"/>
      <c r="D30" s="55"/>
      <c r="E30" s="55"/>
      <c r="F30" s="55"/>
      <c r="G30" s="55"/>
      <c r="H30" s="55"/>
      <c r="I30" s="55"/>
    </row>
    <row r="31" spans="1:9" ht="15" customHeight="1" x14ac:dyDescent="0.5">
      <c r="A31" s="55"/>
      <c r="B31" s="55"/>
      <c r="C31" s="55"/>
      <c r="D31" s="55"/>
      <c r="E31" s="55"/>
      <c r="F31" s="55"/>
      <c r="G31" s="55"/>
      <c r="H31" s="55"/>
      <c r="I31" s="55"/>
    </row>
    <row r="32" spans="1:9" ht="15" customHeight="1" x14ac:dyDescent="0.5">
      <c r="A32" s="55"/>
      <c r="B32" s="55"/>
      <c r="C32" s="55"/>
      <c r="D32" s="55"/>
      <c r="E32" s="55"/>
      <c r="F32" s="55"/>
      <c r="G32" s="55"/>
      <c r="H32" s="55"/>
      <c r="I32" s="55"/>
    </row>
    <row r="33" spans="1:9" ht="15" customHeight="1" x14ac:dyDescent="0.5">
      <c r="A33" s="55"/>
      <c r="B33" s="55"/>
      <c r="C33" s="55"/>
      <c r="D33" s="55"/>
      <c r="E33" s="55"/>
      <c r="F33" s="55"/>
      <c r="G33" s="55"/>
      <c r="H33" s="55"/>
      <c r="I33" s="55"/>
    </row>
    <row r="34" spans="1:9" ht="15" customHeight="1" x14ac:dyDescent="0.5">
      <c r="A34" s="55"/>
      <c r="B34" s="55"/>
      <c r="C34" s="55"/>
      <c r="D34" s="55"/>
      <c r="E34" s="55"/>
      <c r="F34" s="55"/>
      <c r="G34" s="55"/>
      <c r="H34" s="55"/>
      <c r="I34" s="55"/>
    </row>
    <row r="35" spans="1:9" ht="15" customHeight="1" x14ac:dyDescent="0.5">
      <c r="A35" s="55"/>
      <c r="B35" s="55"/>
      <c r="C35" s="55"/>
      <c r="D35" s="55"/>
      <c r="E35" s="55"/>
      <c r="F35" s="55"/>
      <c r="G35" s="55"/>
      <c r="H35" s="55"/>
      <c r="I35" s="55"/>
    </row>
    <row r="36" spans="1:9" ht="15" customHeight="1" x14ac:dyDescent="0.5">
      <c r="A36" s="55"/>
      <c r="B36" s="55"/>
      <c r="C36" s="55"/>
      <c r="D36" s="55"/>
      <c r="E36" s="55"/>
      <c r="F36" s="55"/>
      <c r="G36" s="55"/>
      <c r="H36" s="55"/>
      <c r="I36" s="55"/>
    </row>
    <row r="37" spans="1:9" ht="15" customHeight="1" x14ac:dyDescent="0.5">
      <c r="A37" s="55"/>
      <c r="B37" s="55"/>
      <c r="C37" s="55"/>
      <c r="D37" s="55"/>
      <c r="E37" s="55"/>
      <c r="F37" s="55"/>
      <c r="G37" s="55"/>
      <c r="H37" s="55"/>
      <c r="I37" s="55"/>
    </row>
    <row r="38" spans="1:9" ht="25.8" x14ac:dyDescent="0.5">
      <c r="B38" s="55"/>
      <c r="C38" s="55"/>
      <c r="D38" s="55"/>
      <c r="E38" s="55"/>
      <c r="F38" s="55"/>
      <c r="G38" s="55"/>
      <c r="H38" s="55"/>
      <c r="I38" s="55"/>
    </row>
    <row r="39" spans="1:9" ht="25.8" x14ac:dyDescent="0.5">
      <c r="B39" s="55"/>
      <c r="C39" s="55"/>
      <c r="D39" s="55"/>
      <c r="E39" s="55"/>
      <c r="F39" s="55"/>
      <c r="G39" s="55"/>
      <c r="H39" s="55"/>
      <c r="I39" s="55"/>
    </row>
  </sheetData>
  <sheetProtection selectLockedCells="1"/>
  <mergeCells count="11">
    <mergeCell ref="B4:L4"/>
    <mergeCell ref="B12:L12"/>
    <mergeCell ref="B13:L13"/>
    <mergeCell ref="B14:L14"/>
    <mergeCell ref="B5:L5"/>
    <mergeCell ref="B6:L6"/>
    <mergeCell ref="B9:L9"/>
    <mergeCell ref="B10:L10"/>
    <mergeCell ref="B11:L11"/>
    <mergeCell ref="B7:L7"/>
    <mergeCell ref="B8:L8"/>
  </mergeCells>
  <printOptions horizontalCentered="1"/>
  <pageMargins left="0.45" right="0.45" top="0.5" bottom="0.5" header="0.3" footer="0.3"/>
  <pageSetup scale="82" orientation="portrait" r:id="rId1"/>
  <headerFooter>
    <oddFooter>&amp;L&amp;A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D0116-D685-4090-A9E3-2427D725233E}">
  <sheetPr>
    <tabColor rgb="FFFFFF00"/>
  </sheetPr>
  <dimension ref="A9:Y37"/>
  <sheetViews>
    <sheetView showGridLines="0" zoomScaleNormal="100" workbookViewId="0">
      <selection activeCell="B13" sqref="B13:L13"/>
    </sheetView>
  </sheetViews>
  <sheetFormatPr defaultColWidth="10.6640625" defaultRowHeight="13.8" x14ac:dyDescent="0.3"/>
  <cols>
    <col min="1" max="1" width="4.5546875" style="2" customWidth="1"/>
    <col min="2" max="2" width="6.6640625" style="2" customWidth="1"/>
    <col min="3" max="3" width="23.5546875" style="2" customWidth="1"/>
    <col min="4" max="4" width="14" style="2" customWidth="1"/>
    <col min="5" max="5" width="17.88671875" style="2" customWidth="1"/>
    <col min="6" max="7" width="6.6640625" style="2" customWidth="1"/>
    <col min="8" max="8" width="10.5546875" style="2" customWidth="1"/>
    <col min="9" max="9" width="10.88671875" style="2" customWidth="1"/>
    <col min="10" max="10" width="8.6640625" style="2" customWidth="1"/>
    <col min="11" max="11" width="6.33203125" style="2" customWidth="1"/>
    <col min="12" max="12" width="16.44140625" style="2" customWidth="1"/>
    <col min="13" max="13" width="5.6640625" style="2" customWidth="1"/>
    <col min="14" max="14" width="10.6640625" style="2" customWidth="1"/>
    <col min="15" max="15" width="5.6640625" style="2" customWidth="1"/>
    <col min="16" max="16384" width="10.6640625" style="2"/>
  </cols>
  <sheetData>
    <row r="9" spans="1:12" ht="27" customHeight="1" x14ac:dyDescent="0.3">
      <c r="B9" s="222" t="s">
        <v>1</v>
      </c>
      <c r="C9" s="222"/>
      <c r="D9" s="222"/>
      <c r="E9" s="222"/>
      <c r="F9" s="222"/>
      <c r="G9" s="222"/>
      <c r="H9" s="222"/>
      <c r="I9" s="222"/>
      <c r="J9" s="222"/>
      <c r="K9" s="222"/>
      <c r="L9" s="222"/>
    </row>
    <row r="10" spans="1:12" ht="28.5" customHeight="1" x14ac:dyDescent="0.3">
      <c r="A10" s="13"/>
      <c r="B10" s="235" t="s">
        <v>344</v>
      </c>
      <c r="C10" s="235"/>
      <c r="D10" s="235"/>
      <c r="E10" s="235"/>
      <c r="F10" s="235"/>
      <c r="G10" s="235"/>
      <c r="H10" s="235"/>
      <c r="I10" s="235"/>
      <c r="J10" s="235"/>
      <c r="K10" s="235"/>
      <c r="L10" s="235"/>
    </row>
    <row r="11" spans="1:12" ht="28.5" customHeight="1" x14ac:dyDescent="0.3">
      <c r="A11" s="13"/>
      <c r="B11" s="643">
        <f>'Applicant-4 (Pre-App Pg 1)'!D12</f>
        <v>0</v>
      </c>
      <c r="C11" s="643"/>
      <c r="D11" s="643"/>
      <c r="E11" s="643"/>
      <c r="F11" s="643"/>
      <c r="G11" s="643"/>
      <c r="H11" s="643"/>
      <c r="I11" s="643"/>
      <c r="J11" s="643"/>
      <c r="K11" s="643"/>
      <c r="L11" s="643"/>
    </row>
    <row r="12" spans="1:12" ht="24.9" customHeight="1" x14ac:dyDescent="0.3">
      <c r="A12" s="1"/>
      <c r="B12" s="423" t="s">
        <v>465</v>
      </c>
      <c r="C12" s="424"/>
      <c r="D12" s="424"/>
      <c r="E12" s="424"/>
      <c r="F12" s="424"/>
      <c r="G12" s="424"/>
      <c r="H12" s="424"/>
      <c r="I12" s="424"/>
      <c r="J12" s="424"/>
      <c r="K12" s="424"/>
      <c r="L12" s="425"/>
    </row>
    <row r="13" spans="1:12" ht="24.9" customHeight="1" x14ac:dyDescent="0.3">
      <c r="A13" s="1"/>
      <c r="B13" s="418" t="s">
        <v>448</v>
      </c>
      <c r="C13" s="419"/>
      <c r="D13" s="419"/>
      <c r="E13" s="419"/>
      <c r="F13" s="419"/>
      <c r="G13" s="419"/>
      <c r="H13" s="419"/>
      <c r="I13" s="419"/>
      <c r="J13" s="419"/>
      <c r="K13" s="419"/>
      <c r="L13" s="420"/>
    </row>
    <row r="14" spans="1:12" ht="34.950000000000003" customHeight="1" x14ac:dyDescent="0.3">
      <c r="A14" s="1"/>
      <c r="B14" s="14">
        <v>1</v>
      </c>
      <c r="C14" s="242" t="s">
        <v>347</v>
      </c>
      <c r="D14" s="243"/>
      <c r="E14" s="243"/>
      <c r="F14" s="243"/>
      <c r="G14" s="243"/>
      <c r="H14" s="243"/>
      <c r="I14" s="243"/>
      <c r="J14" s="243"/>
      <c r="K14" s="243"/>
      <c r="L14" s="244"/>
    </row>
    <row r="15" spans="1:12" ht="34.950000000000003" customHeight="1" x14ac:dyDescent="0.3">
      <c r="A15" s="1"/>
      <c r="B15" s="14">
        <v>2</v>
      </c>
      <c r="C15" s="242" t="s">
        <v>36</v>
      </c>
      <c r="D15" s="243"/>
      <c r="E15" s="243"/>
      <c r="F15" s="243"/>
      <c r="G15" s="243"/>
      <c r="H15" s="243"/>
      <c r="I15" s="243"/>
      <c r="J15" s="243"/>
      <c r="K15" s="243"/>
      <c r="L15" s="244"/>
    </row>
    <row r="16" spans="1:12" ht="34.950000000000003" customHeight="1" x14ac:dyDescent="0.3">
      <c r="A16" s="1"/>
      <c r="B16" s="14">
        <v>3</v>
      </c>
      <c r="C16" s="242" t="s">
        <v>35</v>
      </c>
      <c r="D16" s="243"/>
      <c r="E16" s="243"/>
      <c r="F16" s="243"/>
      <c r="G16" s="243"/>
      <c r="H16" s="243"/>
      <c r="I16" s="243"/>
      <c r="J16" s="243"/>
      <c r="K16" s="243"/>
      <c r="L16" s="244"/>
    </row>
    <row r="17" spans="1:25" ht="34.950000000000003" customHeight="1" x14ac:dyDescent="0.3">
      <c r="A17" s="1"/>
      <c r="B17" s="14">
        <v>4</v>
      </c>
      <c r="C17" s="242" t="s">
        <v>343</v>
      </c>
      <c r="D17" s="243"/>
      <c r="E17" s="243"/>
      <c r="F17" s="243"/>
      <c r="G17" s="243"/>
      <c r="H17" s="243"/>
      <c r="I17" s="243"/>
      <c r="J17" s="243"/>
      <c r="K17" s="243"/>
      <c r="L17" s="244"/>
    </row>
    <row r="18" spans="1:25" ht="34.950000000000003" customHeight="1" x14ac:dyDescent="0.3">
      <c r="A18" s="1"/>
      <c r="B18" s="14">
        <v>5</v>
      </c>
      <c r="C18" s="242" t="s">
        <v>468</v>
      </c>
      <c r="D18" s="243"/>
      <c r="E18" s="243"/>
      <c r="F18" s="243"/>
      <c r="G18" s="243"/>
      <c r="H18" s="243"/>
      <c r="I18" s="243"/>
      <c r="J18" s="243"/>
      <c r="K18" s="243"/>
      <c r="L18" s="244"/>
    </row>
    <row r="19" spans="1:25" ht="93.6" customHeight="1" x14ac:dyDescent="0.3">
      <c r="A19" s="1"/>
      <c r="B19" s="327" t="s">
        <v>610</v>
      </c>
      <c r="C19" s="328"/>
      <c r="D19" s="328"/>
      <c r="E19" s="328"/>
      <c r="F19" s="328"/>
      <c r="G19" s="328"/>
      <c r="H19" s="328"/>
      <c r="I19" s="328"/>
      <c r="J19" s="328"/>
      <c r="K19" s="328"/>
      <c r="L19" s="329"/>
    </row>
    <row r="20" spans="1:25" ht="24.9" customHeight="1" x14ac:dyDescent="0.3">
      <c r="A20" s="1"/>
      <c r="B20" s="418" t="s">
        <v>447</v>
      </c>
      <c r="C20" s="419"/>
      <c r="D20" s="419"/>
      <c r="E20" s="419"/>
      <c r="F20" s="419"/>
      <c r="G20" s="419"/>
      <c r="H20" s="419"/>
      <c r="I20" s="419"/>
      <c r="J20" s="419"/>
      <c r="K20" s="419"/>
      <c r="L20" s="420"/>
    </row>
    <row r="21" spans="1:25" ht="34.950000000000003" customHeight="1" x14ac:dyDescent="0.3">
      <c r="A21" s="1"/>
      <c r="B21" s="14">
        <v>1</v>
      </c>
      <c r="C21" s="242" t="s">
        <v>346</v>
      </c>
      <c r="D21" s="243"/>
      <c r="E21" s="243"/>
      <c r="F21" s="243"/>
      <c r="G21" s="243"/>
      <c r="H21" s="243"/>
      <c r="I21" s="243"/>
      <c r="J21" s="243"/>
      <c r="K21" s="243"/>
      <c r="L21" s="244"/>
    </row>
    <row r="22" spans="1:25" ht="34.950000000000003" customHeight="1" x14ac:dyDescent="0.3">
      <c r="A22" s="1"/>
      <c r="B22" s="14">
        <v>2</v>
      </c>
      <c r="C22" s="242" t="s">
        <v>348</v>
      </c>
      <c r="D22" s="243"/>
      <c r="E22" s="243"/>
      <c r="F22" s="243"/>
      <c r="G22" s="243"/>
      <c r="H22" s="243"/>
      <c r="I22" s="243"/>
      <c r="J22" s="243"/>
      <c r="K22" s="243"/>
      <c r="L22" s="244"/>
      <c r="O22" s="426"/>
      <c r="P22" s="426"/>
      <c r="Q22" s="426"/>
      <c r="R22" s="426"/>
      <c r="S22" s="426"/>
      <c r="T22" s="426"/>
      <c r="U22" s="426"/>
      <c r="V22" s="426"/>
      <c r="W22" s="426"/>
      <c r="X22" s="426"/>
      <c r="Y22" s="426"/>
    </row>
    <row r="23" spans="1:25" ht="34.950000000000003" customHeight="1" x14ac:dyDescent="0.3">
      <c r="A23" s="1"/>
      <c r="B23" s="14">
        <v>3</v>
      </c>
      <c r="C23" s="242" t="s">
        <v>349</v>
      </c>
      <c r="D23" s="421"/>
      <c r="E23" s="421"/>
      <c r="F23" s="421"/>
      <c r="G23" s="421"/>
      <c r="H23" s="421"/>
      <c r="I23" s="421"/>
      <c r="J23" s="421"/>
      <c r="K23" s="421"/>
      <c r="L23" s="422"/>
    </row>
    <row r="24" spans="1:25" ht="34.950000000000003" customHeight="1" x14ac:dyDescent="0.3">
      <c r="A24" s="1"/>
      <c r="B24" s="14">
        <v>4</v>
      </c>
      <c r="C24" s="242" t="s">
        <v>345</v>
      </c>
      <c r="D24" s="243"/>
      <c r="E24" s="243"/>
      <c r="F24" s="243"/>
      <c r="G24" s="243"/>
      <c r="H24" s="243"/>
      <c r="I24" s="243"/>
      <c r="J24" s="243"/>
      <c r="K24" s="243"/>
      <c r="L24" s="244"/>
    </row>
    <row r="25" spans="1:25" ht="34.950000000000003" customHeight="1" x14ac:dyDescent="0.3">
      <c r="A25" s="15"/>
      <c r="B25" s="14">
        <v>5</v>
      </c>
      <c r="C25" s="242" t="s">
        <v>470</v>
      </c>
      <c r="D25" s="243"/>
      <c r="E25" s="243"/>
      <c r="F25" s="243"/>
      <c r="G25" s="243"/>
      <c r="H25" s="243"/>
      <c r="I25" s="243"/>
      <c r="J25" s="243"/>
      <c r="K25" s="243"/>
      <c r="L25" s="244"/>
    </row>
    <row r="26" spans="1:25" ht="104.4" customHeight="1" x14ac:dyDescent="0.3">
      <c r="A26" s="15"/>
      <c r="B26" s="327" t="s">
        <v>611</v>
      </c>
      <c r="C26" s="328"/>
      <c r="D26" s="328"/>
      <c r="E26" s="328"/>
      <c r="F26" s="328"/>
      <c r="G26" s="328"/>
      <c r="H26" s="328"/>
      <c r="I26" s="328"/>
      <c r="J26" s="328"/>
      <c r="K26" s="328"/>
      <c r="L26" s="329"/>
    </row>
    <row r="27" spans="1:25" ht="24.9" customHeight="1" x14ac:dyDescent="0.3">
      <c r="A27" s="15"/>
      <c r="B27" s="418" t="s">
        <v>648</v>
      </c>
      <c r="C27" s="419"/>
      <c r="D27" s="419"/>
      <c r="E27" s="419"/>
      <c r="F27" s="419"/>
      <c r="G27" s="419"/>
      <c r="H27" s="419"/>
      <c r="I27" s="419"/>
      <c r="J27" s="419"/>
      <c r="K27" s="419"/>
      <c r="L27" s="420"/>
    </row>
    <row r="28" spans="1:25" ht="34.950000000000003" customHeight="1" x14ac:dyDescent="0.3">
      <c r="A28" s="15"/>
      <c r="B28" s="14">
        <v>1</v>
      </c>
      <c r="C28" s="242" t="s">
        <v>78</v>
      </c>
      <c r="D28" s="243"/>
      <c r="E28" s="243"/>
      <c r="F28" s="243"/>
      <c r="G28" s="243"/>
      <c r="H28" s="243"/>
      <c r="I28" s="243"/>
      <c r="J28" s="243"/>
      <c r="K28" s="243"/>
      <c r="L28" s="244"/>
    </row>
    <row r="29" spans="1:25" ht="34.950000000000003" customHeight="1" x14ac:dyDescent="0.3">
      <c r="A29" s="15"/>
      <c r="B29" s="14">
        <v>2</v>
      </c>
      <c r="C29" s="330" t="s">
        <v>77</v>
      </c>
      <c r="D29" s="331"/>
      <c r="E29" s="331"/>
      <c r="F29" s="331"/>
      <c r="G29" s="331"/>
      <c r="H29" s="331"/>
      <c r="I29" s="331"/>
      <c r="J29" s="331"/>
      <c r="K29" s="331"/>
      <c r="L29" s="332"/>
    </row>
    <row r="30" spans="1:25" ht="34.950000000000003" customHeight="1" x14ac:dyDescent="0.3">
      <c r="A30" s="15"/>
      <c r="B30" s="14">
        <v>3</v>
      </c>
      <c r="C30" s="242" t="s">
        <v>76</v>
      </c>
      <c r="D30" s="243"/>
      <c r="E30" s="243"/>
      <c r="F30" s="243"/>
      <c r="G30" s="243"/>
      <c r="H30" s="243"/>
      <c r="I30" s="243"/>
      <c r="J30" s="243"/>
      <c r="K30" s="243"/>
      <c r="L30" s="244"/>
    </row>
    <row r="31" spans="1:25" ht="34.950000000000003" customHeight="1" x14ac:dyDescent="0.3">
      <c r="A31" s="1"/>
      <c r="B31" s="14">
        <v>4</v>
      </c>
      <c r="C31" s="242" t="s">
        <v>94</v>
      </c>
      <c r="D31" s="243"/>
      <c r="E31" s="243"/>
      <c r="F31" s="243"/>
      <c r="G31" s="243"/>
      <c r="H31" s="243"/>
      <c r="I31" s="243"/>
      <c r="J31" s="243"/>
      <c r="K31" s="243"/>
      <c r="L31" s="244"/>
    </row>
    <row r="32" spans="1:25" ht="34.950000000000003" customHeight="1" x14ac:dyDescent="0.3">
      <c r="B32" s="14">
        <v>5</v>
      </c>
      <c r="C32" s="242" t="s">
        <v>469</v>
      </c>
      <c r="D32" s="243"/>
      <c r="E32" s="243"/>
      <c r="F32" s="243"/>
      <c r="G32" s="243"/>
      <c r="H32" s="243"/>
      <c r="I32" s="243"/>
      <c r="J32" s="243"/>
      <c r="K32" s="243"/>
      <c r="L32" s="244"/>
    </row>
    <row r="33" spans="2:12" ht="93" customHeight="1" x14ac:dyDescent="0.3">
      <c r="B33" s="327" t="s">
        <v>612</v>
      </c>
      <c r="C33" s="328"/>
      <c r="D33" s="328"/>
      <c r="E33" s="328"/>
      <c r="F33" s="328"/>
      <c r="G33" s="328"/>
      <c r="H33" s="328"/>
      <c r="I33" s="328"/>
      <c r="J33" s="328"/>
      <c r="K33" s="328"/>
      <c r="L33" s="329"/>
    </row>
    <row r="34" spans="2:12" x14ac:dyDescent="0.3">
      <c r="B34" s="427" t="s">
        <v>466</v>
      </c>
      <c r="C34" s="428"/>
      <c r="D34" s="428"/>
      <c r="E34" s="428"/>
      <c r="F34" s="428"/>
      <c r="G34" s="428"/>
      <c r="H34" s="428"/>
      <c r="I34" s="428"/>
      <c r="J34" s="428"/>
      <c r="K34" s="428"/>
      <c r="L34" s="429"/>
    </row>
    <row r="35" spans="2:12" x14ac:dyDescent="0.3">
      <c r="B35" s="430"/>
      <c r="C35" s="431"/>
      <c r="D35" s="431"/>
      <c r="E35" s="431"/>
      <c r="F35" s="431"/>
      <c r="G35" s="431"/>
      <c r="H35" s="431"/>
      <c r="I35" s="431"/>
      <c r="J35" s="431"/>
      <c r="K35" s="431"/>
      <c r="L35" s="432"/>
    </row>
    <row r="36" spans="2:12" ht="27.6" customHeight="1" x14ac:dyDescent="0.3">
      <c r="B36" s="433"/>
      <c r="C36" s="434"/>
      <c r="D36" s="434"/>
      <c r="E36" s="434"/>
      <c r="F36" s="434"/>
      <c r="G36" s="434"/>
      <c r="H36" s="434"/>
      <c r="I36" s="434"/>
      <c r="J36" s="434"/>
      <c r="K36" s="434"/>
      <c r="L36" s="435"/>
    </row>
    <row r="37" spans="2:12" ht="23.4" customHeight="1" x14ac:dyDescent="0.3">
      <c r="B37" s="206" t="s">
        <v>514</v>
      </c>
    </row>
  </sheetData>
  <sheetProtection selectLockedCells="1"/>
  <dataConsolidate link="1"/>
  <mergeCells count="27">
    <mergeCell ref="O22:Y22"/>
    <mergeCell ref="C25:L25"/>
    <mergeCell ref="B34:L36"/>
    <mergeCell ref="C14:L14"/>
    <mergeCell ref="C18:L18"/>
    <mergeCell ref="C15:L15"/>
    <mergeCell ref="C16:L16"/>
    <mergeCell ref="C17:L17"/>
    <mergeCell ref="B20:L20"/>
    <mergeCell ref="B19:L19"/>
    <mergeCell ref="B33:L33"/>
    <mergeCell ref="B9:L9"/>
    <mergeCell ref="B10:L10"/>
    <mergeCell ref="B11:L11"/>
    <mergeCell ref="C32:L32"/>
    <mergeCell ref="B13:L13"/>
    <mergeCell ref="C29:L29"/>
    <mergeCell ref="C30:L30"/>
    <mergeCell ref="C31:L31"/>
    <mergeCell ref="C28:L28"/>
    <mergeCell ref="B27:L27"/>
    <mergeCell ref="C21:L21"/>
    <mergeCell ref="C22:L22"/>
    <mergeCell ref="C23:L23"/>
    <mergeCell ref="B26:L26"/>
    <mergeCell ref="C24:L24"/>
    <mergeCell ref="B12:L12"/>
  </mergeCells>
  <printOptions horizontalCentered="1" verticalCentered="1"/>
  <pageMargins left="0.45" right="0.45" top="0.5" bottom="0.5" header="0.3" footer="0.3"/>
  <pageSetup scale="57" orientation="portrait" r:id="rId1"/>
  <headerFooter>
    <oddFooter>&amp;L&amp;A</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9:N73"/>
  <sheetViews>
    <sheetView showGridLines="0" zoomScaleNormal="100" workbookViewId="0">
      <selection activeCell="Q14" sqref="Q14"/>
    </sheetView>
  </sheetViews>
  <sheetFormatPr defaultColWidth="10.6640625" defaultRowHeight="13.8" x14ac:dyDescent="0.3"/>
  <cols>
    <col min="1" max="1" width="4.109375" style="2" customWidth="1"/>
    <col min="2" max="2" width="7.33203125" style="2" customWidth="1"/>
    <col min="3" max="3" width="35.88671875" style="2" customWidth="1"/>
    <col min="4" max="5" width="12" style="2" customWidth="1"/>
    <col min="6" max="6" width="15.5546875" style="2" customWidth="1"/>
    <col min="7" max="7" width="16.109375" style="2" customWidth="1"/>
    <col min="8" max="8" width="6.6640625" style="2" customWidth="1"/>
    <col min="9" max="9" width="11.109375" style="2" customWidth="1"/>
    <col min="10" max="10" width="6.21875" style="2" customWidth="1"/>
    <col min="11" max="11" width="9.44140625" style="2" customWidth="1"/>
    <col min="12" max="12" width="8.109375" style="2" customWidth="1"/>
    <col min="13" max="13" width="16.88671875" style="2" customWidth="1"/>
    <col min="14" max="14" width="10.6640625" style="2" hidden="1" customWidth="1"/>
    <col min="15" max="15" width="5.6640625" style="2" customWidth="1"/>
    <col min="16" max="16384" width="10.6640625" style="2"/>
  </cols>
  <sheetData>
    <row r="9" spans="2:13" ht="27" customHeight="1" x14ac:dyDescent="0.3">
      <c r="B9" s="222" t="s">
        <v>1</v>
      </c>
      <c r="C9" s="222"/>
      <c r="D9" s="222"/>
      <c r="E9" s="222"/>
      <c r="F9" s="222"/>
      <c r="G9" s="222"/>
      <c r="H9" s="222"/>
      <c r="I9" s="222"/>
      <c r="J9" s="222"/>
      <c r="K9" s="222"/>
      <c r="L9" s="222"/>
      <c r="M9" s="222"/>
    </row>
    <row r="10" spans="2:13" ht="28.5" customHeight="1" x14ac:dyDescent="0.3">
      <c r="B10" s="235" t="s">
        <v>342</v>
      </c>
      <c r="C10" s="235"/>
      <c r="D10" s="235"/>
      <c r="E10" s="235"/>
      <c r="F10" s="235"/>
      <c r="G10" s="235"/>
      <c r="H10" s="235"/>
      <c r="I10" s="235"/>
      <c r="J10" s="235"/>
      <c r="K10" s="235"/>
      <c r="L10" s="235"/>
      <c r="M10" s="235"/>
    </row>
    <row r="11" spans="2:13" ht="30" customHeight="1" x14ac:dyDescent="0.3">
      <c r="B11" s="643">
        <f>'Applicant-4 (Pre-App Pg 1)'!D12</f>
        <v>0</v>
      </c>
      <c r="C11" s="643"/>
      <c r="D11" s="643"/>
      <c r="E11" s="643"/>
      <c r="F11" s="643"/>
      <c r="G11" s="643"/>
      <c r="H11" s="643"/>
      <c r="I11" s="643"/>
      <c r="J11" s="643"/>
      <c r="K11" s="643"/>
      <c r="L11" s="643"/>
      <c r="M11" s="643"/>
    </row>
    <row r="12" spans="2:13" ht="29.25" customHeight="1" x14ac:dyDescent="0.3">
      <c r="B12" s="643">
        <f>D40</f>
        <v>0</v>
      </c>
      <c r="C12" s="643"/>
      <c r="D12" s="643"/>
      <c r="E12" s="643"/>
      <c r="F12" s="643"/>
      <c r="G12" s="643"/>
      <c r="H12" s="643"/>
      <c r="I12" s="643"/>
      <c r="J12" s="643"/>
      <c r="K12" s="643"/>
      <c r="L12" s="643"/>
      <c r="M12" s="643"/>
    </row>
    <row r="13" spans="2:13" ht="44.4" customHeight="1" x14ac:dyDescent="0.3">
      <c r="B13" s="469" t="s">
        <v>649</v>
      </c>
      <c r="C13" s="470"/>
      <c r="D13" s="470"/>
      <c r="E13" s="470"/>
      <c r="F13" s="470"/>
      <c r="G13" s="470"/>
      <c r="H13" s="470"/>
      <c r="I13" s="470"/>
      <c r="J13" s="470"/>
      <c r="K13" s="470"/>
      <c r="L13" s="470"/>
      <c r="M13" s="471"/>
    </row>
    <row r="14" spans="2:13" ht="42.6" customHeight="1" x14ac:dyDescent="0.3">
      <c r="B14" s="333" t="s">
        <v>650</v>
      </c>
      <c r="C14" s="343"/>
      <c r="D14" s="343"/>
      <c r="E14" s="343"/>
      <c r="F14" s="343"/>
      <c r="G14" s="343"/>
      <c r="H14" s="343"/>
      <c r="I14" s="343"/>
      <c r="J14" s="343"/>
      <c r="K14" s="343"/>
      <c r="L14" s="343"/>
      <c r="M14" s="344"/>
    </row>
    <row r="15" spans="2:13" ht="30" customHeight="1" x14ac:dyDescent="0.3">
      <c r="B15" s="645" t="s">
        <v>450</v>
      </c>
      <c r="C15" s="646"/>
      <c r="D15" s="646"/>
      <c r="E15" s="646"/>
      <c r="F15" s="646"/>
      <c r="G15" s="646"/>
      <c r="H15" s="646"/>
      <c r="I15" s="646"/>
      <c r="J15" s="646"/>
      <c r="K15" s="646"/>
      <c r="L15" s="646"/>
      <c r="M15" s="647"/>
    </row>
    <row r="16" spans="2:13" ht="30" customHeight="1" x14ac:dyDescent="0.3">
      <c r="B16" s="330" t="s">
        <v>621</v>
      </c>
      <c r="C16" s="332"/>
      <c r="D16" s="336"/>
      <c r="E16" s="337"/>
      <c r="F16" s="337"/>
      <c r="G16" s="337"/>
      <c r="H16" s="337"/>
      <c r="I16" s="337"/>
      <c r="J16" s="337"/>
      <c r="K16" s="337"/>
      <c r="L16" s="337"/>
      <c r="M16" s="338"/>
    </row>
    <row r="17" spans="2:13" ht="30" customHeight="1" x14ac:dyDescent="0.3">
      <c r="B17" s="224" t="s">
        <v>481</v>
      </c>
      <c r="C17" s="224"/>
      <c r="D17" s="440"/>
      <c r="E17" s="440"/>
      <c r="F17" s="440"/>
      <c r="G17" s="440"/>
      <c r="H17" s="440"/>
      <c r="I17" s="440"/>
      <c r="J17" s="440"/>
      <c r="K17" s="440"/>
      <c r="L17" s="440"/>
      <c r="M17" s="440"/>
    </row>
    <row r="18" spans="2:13" ht="30" customHeight="1" x14ac:dyDescent="0.3">
      <c r="B18" s="224" t="s">
        <v>482</v>
      </c>
      <c r="C18" s="224"/>
      <c r="D18" s="336"/>
      <c r="E18" s="337"/>
      <c r="F18" s="337"/>
      <c r="G18" s="337"/>
      <c r="H18" s="337"/>
      <c r="I18" s="337"/>
      <c r="J18" s="337"/>
      <c r="K18" s="337"/>
      <c r="L18" s="337"/>
      <c r="M18" s="338"/>
    </row>
    <row r="19" spans="2:13" ht="30" customHeight="1" x14ac:dyDescent="0.3">
      <c r="B19" s="242" t="s">
        <v>480</v>
      </c>
      <c r="C19" s="244"/>
      <c r="D19" s="183"/>
      <c r="E19" s="189" t="s">
        <v>498</v>
      </c>
      <c r="F19" s="337"/>
      <c r="G19" s="337"/>
      <c r="H19" s="337"/>
      <c r="I19" s="337"/>
      <c r="J19" s="337"/>
      <c r="K19" s="337"/>
      <c r="L19" s="337"/>
      <c r="M19" s="338"/>
    </row>
    <row r="20" spans="2:13" ht="30" customHeight="1" x14ac:dyDescent="0.3">
      <c r="B20" s="460" t="s">
        <v>617</v>
      </c>
      <c r="C20" s="461"/>
      <c r="D20" s="449">
        <v>0</v>
      </c>
      <c r="E20" s="449"/>
      <c r="F20" s="449"/>
      <c r="G20" s="251" t="s">
        <v>618</v>
      </c>
      <c r="H20" s="251"/>
      <c r="I20" s="251"/>
      <c r="J20" s="271"/>
      <c r="K20" s="271"/>
      <c r="L20" s="271"/>
      <c r="M20" s="271"/>
    </row>
    <row r="21" spans="2:13" ht="30" customHeight="1" x14ac:dyDescent="0.3">
      <c r="B21" s="242" t="s">
        <v>122</v>
      </c>
      <c r="C21" s="244"/>
      <c r="D21" s="360">
        <v>0</v>
      </c>
      <c r="E21" s="360"/>
      <c r="F21" s="474"/>
      <c r="G21" s="242" t="s">
        <v>37</v>
      </c>
      <c r="H21" s="243"/>
      <c r="I21" s="243"/>
      <c r="J21" s="361"/>
      <c r="K21" s="361"/>
      <c r="L21" s="361"/>
      <c r="M21" s="361"/>
    </row>
    <row r="22" spans="2:13" ht="30" customHeight="1" x14ac:dyDescent="0.3">
      <c r="B22" s="242" t="s">
        <v>479</v>
      </c>
      <c r="C22" s="244"/>
      <c r="D22" s="345">
        <v>0</v>
      </c>
      <c r="E22" s="346"/>
      <c r="F22" s="347"/>
      <c r="G22" s="324" t="s">
        <v>472</v>
      </c>
      <c r="H22" s="325"/>
      <c r="I22" s="325"/>
      <c r="J22" s="325"/>
      <c r="K22" s="325"/>
      <c r="L22" s="325"/>
      <c r="M22" s="326"/>
    </row>
    <row r="23" spans="2:13" ht="30" customHeight="1" x14ac:dyDescent="0.3">
      <c r="B23" s="251" t="s">
        <v>484</v>
      </c>
      <c r="C23" s="251"/>
      <c r="D23" s="251"/>
      <c r="E23" s="251"/>
      <c r="F23" s="251"/>
      <c r="G23" s="251"/>
      <c r="H23" s="251"/>
      <c r="I23" s="251"/>
      <c r="J23" s="346"/>
      <c r="K23" s="346"/>
      <c r="L23" s="346"/>
      <c r="M23" s="347"/>
    </row>
    <row r="24" spans="2:13" ht="30" customHeight="1" x14ac:dyDescent="0.3">
      <c r="B24" s="242" t="s">
        <v>474</v>
      </c>
      <c r="C24" s="244"/>
      <c r="D24" s="339"/>
      <c r="E24" s="340"/>
      <c r="F24" s="340"/>
      <c r="G24" s="340"/>
      <c r="H24" s="340"/>
      <c r="I24" s="340"/>
      <c r="J24" s="340"/>
      <c r="K24" s="340"/>
      <c r="L24" s="340"/>
      <c r="M24" s="341"/>
    </row>
    <row r="25" spans="2:13" ht="30" customHeight="1" x14ac:dyDescent="0.3">
      <c r="B25" s="280" t="s">
        <v>603</v>
      </c>
      <c r="C25" s="281"/>
      <c r="D25" s="281"/>
      <c r="E25" s="281"/>
      <c r="F25" s="281"/>
      <c r="G25" s="281"/>
      <c r="H25" s="281"/>
      <c r="I25" s="282"/>
      <c r="J25" s="345"/>
      <c r="K25" s="346"/>
      <c r="L25" s="346"/>
      <c r="M25" s="347"/>
    </row>
    <row r="26" spans="2:13" ht="44.4" customHeight="1" x14ac:dyDescent="0.3">
      <c r="B26" s="437" t="s">
        <v>526</v>
      </c>
      <c r="C26" s="438"/>
      <c r="D26" s="438"/>
      <c r="E26" s="438"/>
      <c r="F26" s="438"/>
      <c r="G26" s="438"/>
      <c r="H26" s="438"/>
      <c r="I26" s="438"/>
      <c r="J26" s="438"/>
      <c r="K26" s="438"/>
      <c r="L26" s="438"/>
      <c r="M26" s="439"/>
    </row>
    <row r="27" spans="2:13" ht="53.4" customHeight="1" x14ac:dyDescent="0.3">
      <c r="B27" s="333" t="s">
        <v>529</v>
      </c>
      <c r="C27" s="343"/>
      <c r="D27" s="343"/>
      <c r="E27" s="343"/>
      <c r="F27" s="343"/>
      <c r="G27" s="343"/>
      <c r="H27" s="343"/>
      <c r="I27" s="343"/>
      <c r="J27" s="343"/>
      <c r="K27" s="343"/>
      <c r="L27" s="343"/>
      <c r="M27" s="344"/>
    </row>
    <row r="28" spans="2:13" ht="39" customHeight="1" x14ac:dyDescent="0.3">
      <c r="B28" s="242" t="s">
        <v>528</v>
      </c>
      <c r="C28" s="243"/>
      <c r="D28" s="243"/>
      <c r="E28" s="243"/>
      <c r="F28" s="243"/>
      <c r="G28" s="243"/>
      <c r="H28" s="243"/>
      <c r="I28" s="243"/>
      <c r="J28" s="243"/>
      <c r="K28" s="243"/>
      <c r="L28" s="244"/>
      <c r="M28" s="184"/>
    </row>
    <row r="29" spans="2:13" ht="39" customHeight="1" x14ac:dyDescent="0.3">
      <c r="B29" s="251" t="s">
        <v>511</v>
      </c>
      <c r="C29" s="251"/>
      <c r="D29" s="251"/>
      <c r="E29" s="251"/>
      <c r="F29" s="251"/>
      <c r="G29" s="251"/>
      <c r="H29" s="251"/>
      <c r="I29" s="251"/>
      <c r="J29" s="251"/>
      <c r="K29" s="251"/>
      <c r="L29" s="251"/>
      <c r="M29" s="184"/>
    </row>
    <row r="30" spans="2:13" ht="30" customHeight="1" x14ac:dyDescent="0.3">
      <c r="B30" s="645" t="s">
        <v>449</v>
      </c>
      <c r="C30" s="646"/>
      <c r="D30" s="646"/>
      <c r="E30" s="646"/>
      <c r="F30" s="646"/>
      <c r="G30" s="646"/>
      <c r="H30" s="646"/>
      <c r="I30" s="646"/>
      <c r="J30" s="646"/>
      <c r="K30" s="646"/>
      <c r="L30" s="646"/>
      <c r="M30" s="647"/>
    </row>
    <row r="31" spans="2:13" ht="30" customHeight="1" x14ac:dyDescent="0.3">
      <c r="B31" s="330" t="s">
        <v>621</v>
      </c>
      <c r="C31" s="332"/>
      <c r="D31" s="336"/>
      <c r="E31" s="337"/>
      <c r="F31" s="337"/>
      <c r="G31" s="337"/>
      <c r="H31" s="337"/>
      <c r="I31" s="337"/>
      <c r="J31" s="337"/>
      <c r="K31" s="337"/>
      <c r="L31" s="337"/>
      <c r="M31" s="338"/>
    </row>
    <row r="32" spans="2:13" ht="30" customHeight="1" x14ac:dyDescent="0.3">
      <c r="B32" s="242" t="s">
        <v>483</v>
      </c>
      <c r="C32" s="244"/>
      <c r="D32" s="336"/>
      <c r="E32" s="337"/>
      <c r="F32" s="337"/>
      <c r="G32" s="337"/>
      <c r="H32" s="337"/>
      <c r="I32" s="337"/>
      <c r="J32" s="337"/>
      <c r="K32" s="337"/>
      <c r="L32" s="337"/>
      <c r="M32" s="338"/>
    </row>
    <row r="33" spans="2:13" ht="30" customHeight="1" x14ac:dyDescent="0.3">
      <c r="B33" s="460" t="s">
        <v>617</v>
      </c>
      <c r="C33" s="461"/>
      <c r="D33" s="449">
        <v>0</v>
      </c>
      <c r="E33" s="449"/>
      <c r="F33" s="449"/>
      <c r="G33" s="251" t="s">
        <v>619</v>
      </c>
      <c r="H33" s="251"/>
      <c r="I33" s="251"/>
      <c r="J33" s="251"/>
      <c r="K33" s="361">
        <v>0</v>
      </c>
      <c r="L33" s="361"/>
      <c r="M33" s="361"/>
    </row>
    <row r="34" spans="2:13" ht="30" customHeight="1" x14ac:dyDescent="0.3">
      <c r="B34" s="242" t="s">
        <v>122</v>
      </c>
      <c r="C34" s="244"/>
      <c r="D34" s="360">
        <v>0</v>
      </c>
      <c r="E34" s="360"/>
      <c r="F34" s="474"/>
      <c r="G34" s="478" t="s">
        <v>620</v>
      </c>
      <c r="H34" s="478"/>
      <c r="I34" s="478"/>
      <c r="J34" s="478"/>
      <c r="K34" s="479"/>
      <c r="L34" s="480"/>
      <c r="M34" s="481"/>
    </row>
    <row r="35" spans="2:13" ht="30" customHeight="1" x14ac:dyDescent="0.3">
      <c r="B35" s="242" t="s">
        <v>474</v>
      </c>
      <c r="C35" s="244"/>
      <c r="D35" s="339"/>
      <c r="E35" s="340"/>
      <c r="F35" s="340"/>
      <c r="G35" s="340"/>
      <c r="H35" s="340"/>
      <c r="I35" s="340"/>
      <c r="J35" s="340"/>
      <c r="K35" s="340"/>
      <c r="L35" s="340"/>
      <c r="M35" s="341"/>
    </row>
    <row r="36" spans="2:13" ht="30" customHeight="1" x14ac:dyDescent="0.3">
      <c r="B36" s="442" t="s">
        <v>603</v>
      </c>
      <c r="C36" s="442"/>
      <c r="D36" s="442"/>
      <c r="E36" s="442"/>
      <c r="F36" s="442"/>
      <c r="G36" s="442"/>
      <c r="H36" s="442"/>
      <c r="I36" s="442"/>
      <c r="J36" s="442"/>
      <c r="K36" s="346"/>
      <c r="L36" s="346"/>
      <c r="M36" s="347"/>
    </row>
    <row r="37" spans="2:13" ht="30" customHeight="1" x14ac:dyDescent="0.3">
      <c r="B37" s="437" t="s">
        <v>526</v>
      </c>
      <c r="C37" s="438"/>
      <c r="D37" s="438"/>
      <c r="E37" s="438"/>
      <c r="F37" s="438"/>
      <c r="G37" s="438"/>
      <c r="H37" s="438"/>
      <c r="I37" s="438"/>
      <c r="J37" s="438"/>
      <c r="K37" s="438"/>
      <c r="L37" s="438"/>
      <c r="M37" s="439"/>
    </row>
    <row r="38" spans="2:13" ht="30" customHeight="1" x14ac:dyDescent="0.3">
      <c r="B38" s="242" t="s">
        <v>511</v>
      </c>
      <c r="C38" s="243"/>
      <c r="D38" s="243"/>
      <c r="E38" s="243"/>
      <c r="F38" s="243"/>
      <c r="G38" s="243"/>
      <c r="H38" s="243"/>
      <c r="I38" s="243"/>
      <c r="J38" s="244"/>
      <c r="K38" s="353"/>
      <c r="L38" s="348"/>
      <c r="M38" s="349"/>
    </row>
    <row r="39" spans="2:13" ht="30" customHeight="1" x14ac:dyDescent="0.3">
      <c r="B39" s="645" t="s">
        <v>341</v>
      </c>
      <c r="C39" s="646"/>
      <c r="D39" s="646"/>
      <c r="E39" s="646"/>
      <c r="F39" s="646"/>
      <c r="G39" s="646"/>
      <c r="H39" s="646"/>
      <c r="I39" s="646"/>
      <c r="J39" s="646"/>
      <c r="K39" s="646"/>
      <c r="L39" s="646"/>
      <c r="M39" s="647"/>
    </row>
    <row r="40" spans="2:13" ht="30" customHeight="1" x14ac:dyDescent="0.3">
      <c r="B40" s="330" t="s">
        <v>621</v>
      </c>
      <c r="C40" s="332"/>
      <c r="D40" s="336"/>
      <c r="E40" s="337"/>
      <c r="F40" s="337"/>
      <c r="G40" s="337"/>
      <c r="H40" s="337"/>
      <c r="I40" s="337"/>
      <c r="J40" s="337"/>
      <c r="K40" s="337"/>
      <c r="L40" s="337"/>
      <c r="M40" s="338"/>
    </row>
    <row r="41" spans="2:13" ht="30" customHeight="1" x14ac:dyDescent="0.3">
      <c r="B41" s="224" t="s">
        <v>481</v>
      </c>
      <c r="C41" s="224"/>
      <c r="D41" s="440"/>
      <c r="E41" s="440"/>
      <c r="F41" s="440"/>
      <c r="G41" s="440"/>
      <c r="H41" s="440"/>
      <c r="I41" s="440"/>
      <c r="J41" s="440"/>
      <c r="K41" s="440"/>
      <c r="L41" s="440"/>
      <c r="M41" s="440"/>
    </row>
    <row r="42" spans="2:13" ht="30" customHeight="1" x14ac:dyDescent="0.3">
      <c r="B42" s="224" t="s">
        <v>482</v>
      </c>
      <c r="C42" s="224"/>
      <c r="D42" s="336"/>
      <c r="E42" s="337"/>
      <c r="F42" s="337"/>
      <c r="G42" s="337"/>
      <c r="H42" s="337"/>
      <c r="I42" s="337"/>
      <c r="J42" s="337"/>
      <c r="K42" s="337"/>
      <c r="L42" s="337"/>
      <c r="M42" s="338"/>
    </row>
    <row r="43" spans="2:13" ht="30" customHeight="1" x14ac:dyDescent="0.3">
      <c r="B43" s="224" t="s">
        <v>478</v>
      </c>
      <c r="C43" s="224"/>
      <c r="D43" s="440"/>
      <c r="E43" s="440"/>
      <c r="F43" s="440"/>
      <c r="G43" s="440"/>
      <c r="H43" s="440"/>
      <c r="I43" s="440"/>
      <c r="J43" s="440"/>
      <c r="K43" s="440"/>
      <c r="L43" s="440"/>
      <c r="M43" s="440"/>
    </row>
    <row r="44" spans="2:13" ht="30" customHeight="1" x14ac:dyDescent="0.3">
      <c r="B44" s="460" t="s">
        <v>617</v>
      </c>
      <c r="C44" s="461"/>
      <c r="D44" s="449">
        <v>0</v>
      </c>
      <c r="E44" s="449"/>
      <c r="F44" s="449"/>
      <c r="G44" s="251" t="s">
        <v>122</v>
      </c>
      <c r="H44" s="251"/>
      <c r="I44" s="251"/>
      <c r="J44" s="475">
        <v>0</v>
      </c>
      <c r="K44" s="475"/>
      <c r="L44" s="475"/>
      <c r="M44" s="475"/>
    </row>
    <row r="45" spans="2:13" ht="30" customHeight="1" x14ac:dyDescent="0.3">
      <c r="B45" s="242" t="s">
        <v>262</v>
      </c>
      <c r="C45" s="244"/>
      <c r="D45" s="472">
        <v>0</v>
      </c>
      <c r="E45" s="472"/>
      <c r="F45" s="472"/>
      <c r="G45" s="324" t="s">
        <v>472</v>
      </c>
      <c r="H45" s="325"/>
      <c r="I45" s="325"/>
      <c r="J45" s="325"/>
      <c r="K45" s="325"/>
      <c r="L45" s="325"/>
      <c r="M45" s="326"/>
    </row>
    <row r="46" spans="2:13" ht="30" customHeight="1" x14ac:dyDescent="0.3">
      <c r="B46" s="458" t="s">
        <v>485</v>
      </c>
      <c r="C46" s="459"/>
      <c r="D46" s="271"/>
      <c r="E46" s="271"/>
      <c r="F46" s="271"/>
      <c r="G46" s="473" t="s">
        <v>486</v>
      </c>
      <c r="H46" s="288"/>
      <c r="I46" s="289"/>
      <c r="J46" s="466"/>
      <c r="K46" s="467"/>
      <c r="L46" s="467"/>
      <c r="M46" s="468"/>
    </row>
    <row r="47" spans="2:13" ht="30" customHeight="1" x14ac:dyDescent="0.3">
      <c r="B47" s="280" t="s">
        <v>475</v>
      </c>
      <c r="C47" s="282"/>
      <c r="D47" s="345"/>
      <c r="E47" s="346"/>
      <c r="F47" s="347"/>
      <c r="G47" s="242" t="s">
        <v>476</v>
      </c>
      <c r="H47" s="243"/>
      <c r="I47" s="244"/>
      <c r="J47" s="345"/>
      <c r="K47" s="346"/>
      <c r="L47" s="346"/>
      <c r="M47" s="347"/>
    </row>
    <row r="48" spans="2:13" ht="30" customHeight="1" x14ac:dyDescent="0.3">
      <c r="B48" s="442" t="s">
        <v>623</v>
      </c>
      <c r="C48" s="442"/>
      <c r="D48" s="442"/>
      <c r="E48" s="442"/>
      <c r="F48" s="442"/>
      <c r="G48" s="442"/>
      <c r="H48" s="442"/>
      <c r="I48" s="442"/>
      <c r="J48" s="442"/>
      <c r="K48" s="442"/>
      <c r="L48" s="345"/>
      <c r="M48" s="347"/>
    </row>
    <row r="49" spans="2:13" ht="30" customHeight="1" x14ac:dyDescent="0.3">
      <c r="B49" s="242" t="s">
        <v>487</v>
      </c>
      <c r="C49" s="244"/>
      <c r="D49" s="446"/>
      <c r="E49" s="447"/>
      <c r="F49" s="448"/>
      <c r="G49" s="242" t="s">
        <v>488</v>
      </c>
      <c r="H49" s="243"/>
      <c r="I49" s="243"/>
      <c r="J49" s="345"/>
      <c r="K49" s="346"/>
      <c r="L49" s="346"/>
      <c r="M49" s="347"/>
    </row>
    <row r="50" spans="2:13" ht="30" customHeight="1" x14ac:dyDescent="0.3">
      <c r="B50" s="251" t="s">
        <v>489</v>
      </c>
      <c r="C50" s="251"/>
      <c r="D50" s="451">
        <v>0</v>
      </c>
      <c r="E50" s="451"/>
      <c r="F50" s="452"/>
      <c r="G50" s="242" t="s">
        <v>490</v>
      </c>
      <c r="H50" s="243"/>
      <c r="I50" s="244"/>
      <c r="J50" s="450">
        <v>0</v>
      </c>
      <c r="K50" s="451"/>
      <c r="L50" s="451"/>
      <c r="M50" s="452"/>
    </row>
    <row r="51" spans="2:13" ht="30" customHeight="1" x14ac:dyDescent="0.3">
      <c r="B51" s="251" t="s">
        <v>492</v>
      </c>
      <c r="C51" s="251"/>
      <c r="D51" s="271"/>
      <c r="E51" s="271"/>
      <c r="F51" s="271"/>
      <c r="G51" s="242" t="s">
        <v>39</v>
      </c>
      <c r="H51" s="243"/>
      <c r="I51" s="243"/>
      <c r="J51" s="271"/>
      <c r="K51" s="271"/>
      <c r="L51" s="271"/>
      <c r="M51" s="271"/>
    </row>
    <row r="52" spans="2:13" ht="30" customHeight="1" x14ac:dyDescent="0.3">
      <c r="B52" s="251" t="s">
        <v>491</v>
      </c>
      <c r="C52" s="251"/>
      <c r="D52" s="271"/>
      <c r="E52" s="271"/>
      <c r="F52" s="271"/>
      <c r="G52" s="251" t="s">
        <v>41</v>
      </c>
      <c r="H52" s="251"/>
      <c r="I52" s="251"/>
      <c r="J52" s="346"/>
      <c r="K52" s="346"/>
      <c r="L52" s="346"/>
      <c r="M52" s="347"/>
    </row>
    <row r="53" spans="2:13" ht="30" customHeight="1" x14ac:dyDescent="0.3">
      <c r="B53" s="251" t="s">
        <v>473</v>
      </c>
      <c r="C53" s="251"/>
      <c r="D53" s="345"/>
      <c r="E53" s="346"/>
      <c r="F53" s="347"/>
      <c r="G53" s="251" t="s">
        <v>622</v>
      </c>
      <c r="H53" s="251"/>
      <c r="I53" s="251"/>
      <c r="J53" s="476"/>
      <c r="K53" s="476"/>
      <c r="L53" s="476"/>
      <c r="M53" s="477"/>
    </row>
    <row r="54" spans="2:13" ht="30" customHeight="1" x14ac:dyDescent="0.3">
      <c r="B54" s="251" t="s">
        <v>493</v>
      </c>
      <c r="C54" s="251"/>
      <c r="D54" s="251"/>
      <c r="E54" s="251"/>
      <c r="F54" s="251"/>
      <c r="G54" s="251"/>
      <c r="H54" s="251"/>
      <c r="I54" s="251"/>
      <c r="J54" s="346"/>
      <c r="K54" s="346"/>
      <c r="L54" s="346"/>
      <c r="M54" s="347"/>
    </row>
    <row r="55" spans="2:13" ht="29.4" customHeight="1" x14ac:dyDescent="0.3">
      <c r="B55" s="242" t="s">
        <v>513</v>
      </c>
      <c r="C55" s="244"/>
      <c r="D55" s="339"/>
      <c r="E55" s="340"/>
      <c r="F55" s="340"/>
      <c r="G55" s="340"/>
      <c r="H55" s="340"/>
      <c r="I55" s="340"/>
      <c r="J55" s="340"/>
      <c r="K55" s="340"/>
      <c r="L55" s="340"/>
      <c r="M55" s="341"/>
    </row>
    <row r="56" spans="2:13" ht="30" customHeight="1" x14ac:dyDescent="0.3">
      <c r="B56" s="280" t="s">
        <v>603</v>
      </c>
      <c r="C56" s="281"/>
      <c r="D56" s="281"/>
      <c r="E56" s="281"/>
      <c r="F56" s="281"/>
      <c r="G56" s="281"/>
      <c r="H56" s="281"/>
      <c r="I56" s="282"/>
      <c r="J56" s="345"/>
      <c r="K56" s="346"/>
      <c r="L56" s="346"/>
      <c r="M56" s="347"/>
    </row>
    <row r="57" spans="2:13" ht="27.6" customHeight="1" x14ac:dyDescent="0.3">
      <c r="B57" s="437" t="s">
        <v>526</v>
      </c>
      <c r="C57" s="438"/>
      <c r="D57" s="438"/>
      <c r="E57" s="438"/>
      <c r="F57" s="438"/>
      <c r="G57" s="438"/>
      <c r="H57" s="438"/>
      <c r="I57" s="438"/>
      <c r="J57" s="438"/>
      <c r="K57" s="438"/>
      <c r="L57" s="438"/>
      <c r="M57" s="439"/>
    </row>
    <row r="58" spans="2:13" ht="33.6" customHeight="1" x14ac:dyDescent="0.3">
      <c r="B58" s="242" t="s">
        <v>512</v>
      </c>
      <c r="C58" s="243"/>
      <c r="D58" s="243"/>
      <c r="E58" s="243"/>
      <c r="F58" s="243"/>
      <c r="G58" s="243"/>
      <c r="H58" s="243"/>
      <c r="I58" s="244"/>
      <c r="J58" s="353"/>
      <c r="K58" s="348"/>
      <c r="L58" s="348"/>
      <c r="M58" s="349"/>
    </row>
    <row r="59" spans="2:13" ht="36.6" customHeight="1" x14ac:dyDescent="0.3">
      <c r="B59" s="242" t="s">
        <v>511</v>
      </c>
      <c r="C59" s="243"/>
      <c r="D59" s="243"/>
      <c r="E59" s="243"/>
      <c r="F59" s="243"/>
      <c r="G59" s="243"/>
      <c r="H59" s="243"/>
      <c r="I59" s="244"/>
      <c r="J59" s="402"/>
      <c r="K59" s="408"/>
      <c r="L59" s="408"/>
      <c r="M59" s="403"/>
    </row>
    <row r="60" spans="2:13" ht="30" customHeight="1" x14ac:dyDescent="0.3">
      <c r="B60" s="462" t="s">
        <v>496</v>
      </c>
      <c r="C60" s="463"/>
      <c r="D60" s="463"/>
      <c r="E60" s="463"/>
      <c r="F60" s="463"/>
      <c r="G60" s="463"/>
      <c r="H60" s="463"/>
      <c r="I60" s="463"/>
      <c r="J60" s="463"/>
      <c r="K60" s="463"/>
      <c r="L60" s="463"/>
      <c r="M60" s="464"/>
    </row>
    <row r="61" spans="2:13" ht="30" customHeight="1" x14ac:dyDescent="0.3">
      <c r="B61" s="443" t="s">
        <v>499</v>
      </c>
      <c r="C61" s="444"/>
      <c r="D61" s="444"/>
      <c r="E61" s="445"/>
      <c r="F61" s="153" t="b">
        <f>IF(D21&gt;100000,TRUE,FALSE)</f>
        <v>0</v>
      </c>
      <c r="G61" s="457" t="s">
        <v>495</v>
      </c>
      <c r="H61" s="457"/>
      <c r="I61" s="457"/>
      <c r="J61" s="457"/>
      <c r="K61" s="457"/>
      <c r="L61" s="457"/>
      <c r="M61" s="63">
        <f>SUM(D44*0.33)</f>
        <v>0</v>
      </c>
    </row>
    <row r="62" spans="2:13" ht="30" customHeight="1" x14ac:dyDescent="0.3">
      <c r="B62" s="443" t="s">
        <v>500</v>
      </c>
      <c r="C62" s="444"/>
      <c r="D62" s="444"/>
      <c r="E62" s="445"/>
      <c r="F62" s="153" t="b">
        <f>IF(D34&gt;100000,TRUE,FALSE)</f>
        <v>0</v>
      </c>
      <c r="G62" s="454" t="s">
        <v>494</v>
      </c>
      <c r="H62" s="455"/>
      <c r="I62" s="455"/>
      <c r="J62" s="455"/>
      <c r="K62" s="455"/>
      <c r="L62" s="456"/>
      <c r="M62" s="114" t="b">
        <f>IF(D45&gt;M61,TRUE,FALSE)</f>
        <v>0</v>
      </c>
    </row>
    <row r="63" spans="2:13" ht="30" customHeight="1" x14ac:dyDescent="0.3">
      <c r="B63" s="453" t="s">
        <v>497</v>
      </c>
      <c r="C63" s="453"/>
      <c r="D63" s="453"/>
      <c r="E63" s="453"/>
      <c r="F63" s="113" t="b">
        <f>IF(D45&gt;150000,TRUE,FALSE)</f>
        <v>0</v>
      </c>
      <c r="G63" s="441" t="s">
        <v>501</v>
      </c>
      <c r="H63" s="441"/>
      <c r="I63" s="441"/>
      <c r="J63" s="441"/>
      <c r="K63" s="441"/>
      <c r="L63" s="441"/>
      <c r="M63" s="188" t="e">
        <f>SUM(D44/#REF!)</f>
        <v>#REF!</v>
      </c>
    </row>
    <row r="64" spans="2:13" ht="30" customHeight="1" x14ac:dyDescent="0.3">
      <c r="B64" s="436" t="s">
        <v>514</v>
      </c>
      <c r="C64" s="436"/>
      <c r="D64" s="24"/>
      <c r="E64" s="24"/>
      <c r="F64" s="24"/>
      <c r="G64" s="175"/>
      <c r="H64" s="175"/>
      <c r="I64" s="175"/>
      <c r="J64" s="175"/>
      <c r="K64" s="175"/>
      <c r="L64" s="175"/>
      <c r="M64" s="175"/>
    </row>
    <row r="65" spans="2:13" ht="30" customHeight="1" x14ac:dyDescent="0.3">
      <c r="B65" s="24"/>
      <c r="C65" s="24"/>
      <c r="D65" s="24"/>
      <c r="E65" s="24"/>
      <c r="F65" s="24"/>
      <c r="G65" s="24"/>
      <c r="H65" s="24"/>
      <c r="I65" s="24"/>
      <c r="J65" s="24"/>
      <c r="K65" s="24"/>
      <c r="L65" s="24"/>
      <c r="M65" s="24"/>
    </row>
    <row r="66" spans="2:13" ht="30" customHeight="1" x14ac:dyDescent="0.3">
      <c r="B66" s="24"/>
      <c r="C66" s="24"/>
      <c r="D66" s="24"/>
      <c r="E66" s="24"/>
      <c r="F66" s="24"/>
      <c r="G66" s="24"/>
      <c r="H66" s="24"/>
      <c r="I66" s="24"/>
      <c r="J66" s="24"/>
      <c r="K66" s="24"/>
      <c r="L66" s="24"/>
      <c r="M66" s="24"/>
    </row>
    <row r="67" spans="2:13" ht="30" customHeight="1" x14ac:dyDescent="0.3">
      <c r="B67" s="24"/>
      <c r="C67" s="24"/>
      <c r="D67" s="24"/>
      <c r="E67" s="24"/>
      <c r="F67" s="24"/>
      <c r="G67" s="24"/>
      <c r="H67" s="24"/>
      <c r="I67" s="24"/>
      <c r="J67" s="24"/>
      <c r="K67" s="24"/>
      <c r="L67" s="24"/>
      <c r="M67" s="24"/>
    </row>
    <row r="68" spans="2:13" ht="30" customHeight="1" x14ac:dyDescent="0.3">
      <c r="B68" s="24"/>
      <c r="C68" s="24"/>
      <c r="D68" s="24"/>
      <c r="E68" s="24"/>
      <c r="F68" s="24"/>
      <c r="G68" s="24"/>
      <c r="H68" s="24"/>
      <c r="I68" s="24"/>
      <c r="J68" s="24"/>
      <c r="K68" s="24"/>
      <c r="L68" s="24"/>
      <c r="M68" s="24"/>
    </row>
    <row r="69" spans="2:13" ht="30" customHeight="1" x14ac:dyDescent="0.3">
      <c r="B69" s="24"/>
      <c r="C69" s="24"/>
      <c r="D69" s="24"/>
      <c r="E69" s="24"/>
      <c r="F69" s="24"/>
      <c r="G69" s="24"/>
      <c r="H69" s="24"/>
      <c r="I69" s="24"/>
      <c r="J69" s="24"/>
      <c r="K69" s="24"/>
      <c r="L69" s="24"/>
      <c r="M69" s="24"/>
    </row>
    <row r="70" spans="2:13" x14ac:dyDescent="0.3">
      <c r="B70" s="24"/>
      <c r="C70" s="24"/>
      <c r="D70" s="24"/>
      <c r="E70" s="24"/>
      <c r="F70" s="24"/>
      <c r="G70" s="24"/>
      <c r="H70" s="24"/>
      <c r="I70" s="24"/>
      <c r="J70" s="24"/>
      <c r="K70" s="24"/>
      <c r="L70" s="24"/>
      <c r="M70" s="24"/>
    </row>
    <row r="71" spans="2:13" x14ac:dyDescent="0.3">
      <c r="B71" s="24"/>
      <c r="C71" s="24"/>
      <c r="D71" s="24"/>
      <c r="E71" s="24"/>
      <c r="F71" s="24"/>
      <c r="G71" s="24"/>
      <c r="H71" s="24"/>
      <c r="I71" s="24"/>
      <c r="J71" s="24"/>
      <c r="K71" s="24"/>
      <c r="L71" s="24"/>
      <c r="M71" s="24"/>
    </row>
    <row r="72" spans="2:13" x14ac:dyDescent="0.3">
      <c r="B72" s="24"/>
      <c r="C72" s="24"/>
      <c r="D72" s="24"/>
      <c r="E72" s="24"/>
      <c r="F72" s="24"/>
      <c r="G72" s="24"/>
      <c r="H72" s="24"/>
      <c r="I72" s="24"/>
      <c r="J72" s="24"/>
      <c r="K72" s="24"/>
      <c r="L72" s="24"/>
      <c r="M72" s="24"/>
    </row>
    <row r="73" spans="2:13" x14ac:dyDescent="0.3">
      <c r="G73" s="24"/>
      <c r="H73" s="24"/>
    </row>
  </sheetData>
  <sheetProtection selectLockedCells="1"/>
  <dataConsolidate link="1"/>
  <mergeCells count="121">
    <mergeCell ref="D41:M41"/>
    <mergeCell ref="B24:C24"/>
    <mergeCell ref="B59:I59"/>
    <mergeCell ref="J59:M59"/>
    <mergeCell ref="B38:J38"/>
    <mergeCell ref="K38:M38"/>
    <mergeCell ref="B36:J36"/>
    <mergeCell ref="K36:M36"/>
    <mergeCell ref="B23:I23"/>
    <mergeCell ref="J23:M23"/>
    <mergeCell ref="G44:I44"/>
    <mergeCell ref="J44:M44"/>
    <mergeCell ref="G45:M45"/>
    <mergeCell ref="G53:I53"/>
    <mergeCell ref="J53:M53"/>
    <mergeCell ref="B42:C42"/>
    <mergeCell ref="D42:M42"/>
    <mergeCell ref="D34:F34"/>
    <mergeCell ref="B35:C35"/>
    <mergeCell ref="G33:J33"/>
    <mergeCell ref="K33:M33"/>
    <mergeCell ref="G34:J34"/>
    <mergeCell ref="K34:M34"/>
    <mergeCell ref="D35:M35"/>
    <mergeCell ref="B41:C41"/>
    <mergeCell ref="B9:M9"/>
    <mergeCell ref="B10:M10"/>
    <mergeCell ref="D47:F47"/>
    <mergeCell ref="J46:M46"/>
    <mergeCell ref="B45:C45"/>
    <mergeCell ref="B25:I25"/>
    <mergeCell ref="J25:M25"/>
    <mergeCell ref="B11:M11"/>
    <mergeCell ref="D40:M40"/>
    <mergeCell ref="B13:M13"/>
    <mergeCell ref="B40:C40"/>
    <mergeCell ref="D45:F45"/>
    <mergeCell ref="D46:F46"/>
    <mergeCell ref="J47:M47"/>
    <mergeCell ref="G46:I46"/>
    <mergeCell ref="B47:C47"/>
    <mergeCell ref="B20:C20"/>
    <mergeCell ref="D20:F20"/>
    <mergeCell ref="G20:I20"/>
    <mergeCell ref="J20:M20"/>
    <mergeCell ref="B21:C21"/>
    <mergeCell ref="D21:F21"/>
    <mergeCell ref="B22:C22"/>
    <mergeCell ref="D22:F22"/>
    <mergeCell ref="F19:M19"/>
    <mergeCell ref="D18:M18"/>
    <mergeCell ref="B32:C32"/>
    <mergeCell ref="D32:M32"/>
    <mergeCell ref="B14:M14"/>
    <mergeCell ref="G22:M22"/>
    <mergeCell ref="B63:E63"/>
    <mergeCell ref="G62:L62"/>
    <mergeCell ref="G61:L61"/>
    <mergeCell ref="B56:I56"/>
    <mergeCell ref="J56:M56"/>
    <mergeCell ref="B46:C46"/>
    <mergeCell ref="G47:I47"/>
    <mergeCell ref="B44:C44"/>
    <mergeCell ref="B60:M60"/>
    <mergeCell ref="J58:M58"/>
    <mergeCell ref="B30:M30"/>
    <mergeCell ref="B31:C31"/>
    <mergeCell ref="D31:M31"/>
    <mergeCell ref="B33:C33"/>
    <mergeCell ref="D33:F33"/>
    <mergeCell ref="B34:C34"/>
    <mergeCell ref="G21:I21"/>
    <mergeCell ref="J21:M21"/>
    <mergeCell ref="B12:M12"/>
    <mergeCell ref="B39:M39"/>
    <mergeCell ref="D44:F44"/>
    <mergeCell ref="D24:M24"/>
    <mergeCell ref="B15:M15"/>
    <mergeCell ref="B16:C16"/>
    <mergeCell ref="D16:M16"/>
    <mergeCell ref="B53:C53"/>
    <mergeCell ref="D53:F53"/>
    <mergeCell ref="B17:C17"/>
    <mergeCell ref="D17:M17"/>
    <mergeCell ref="B18:C18"/>
    <mergeCell ref="G50:I50"/>
    <mergeCell ref="B19:C19"/>
    <mergeCell ref="B49:C49"/>
    <mergeCell ref="B51:C51"/>
    <mergeCell ref="J50:M50"/>
    <mergeCell ref="B50:C50"/>
    <mergeCell ref="D50:F50"/>
    <mergeCell ref="G51:I51"/>
    <mergeCell ref="J51:M51"/>
    <mergeCell ref="B52:C52"/>
    <mergeCell ref="D51:F51"/>
    <mergeCell ref="D52:F52"/>
    <mergeCell ref="B64:C64"/>
    <mergeCell ref="B29:L29"/>
    <mergeCell ref="B28:L28"/>
    <mergeCell ref="B27:M27"/>
    <mergeCell ref="B26:M26"/>
    <mergeCell ref="B37:M37"/>
    <mergeCell ref="B57:M57"/>
    <mergeCell ref="B43:C43"/>
    <mergeCell ref="D43:M43"/>
    <mergeCell ref="B55:C55"/>
    <mergeCell ref="D55:M55"/>
    <mergeCell ref="G63:L63"/>
    <mergeCell ref="B48:K48"/>
    <mergeCell ref="L48:M48"/>
    <mergeCell ref="B61:E61"/>
    <mergeCell ref="B54:I54"/>
    <mergeCell ref="J54:M54"/>
    <mergeCell ref="B58:I58"/>
    <mergeCell ref="B62:E62"/>
    <mergeCell ref="G49:I49"/>
    <mergeCell ref="J49:M49"/>
    <mergeCell ref="D49:F49"/>
    <mergeCell ref="G52:I52"/>
    <mergeCell ref="J52:M52"/>
  </mergeCells>
  <dataValidations count="12">
    <dataValidation type="list" allowBlank="1" showInputMessage="1" showErrorMessage="1" sqref="D56 J52:M52 D51" xr:uid="{62309AF0-6BB5-4621-9523-49642592FF55}">
      <formula1>"Yes,No"</formula1>
    </dataValidation>
    <dataValidation type="list" allowBlank="1" showInputMessage="1" showErrorMessage="1" sqref="D46:F46" xr:uid="{AD393C77-7222-42BA-AD65-7D134F7F8428}">
      <formula1>"New, Rehabilitation,Both New Construction &amp; Rehabilitation"</formula1>
    </dataValidation>
    <dataValidation type="list" allowBlank="1" showInputMessage="1" showErrorMessage="1" sqref="I24:I25 I56" xr:uid="{30960F8B-754A-452F-875D-327A6BCB4E72}">
      <formula1>"Yes, No, Partial - Additional support attached"</formula1>
    </dataValidation>
    <dataValidation type="list" allowBlank="1" showInputMessage="1" showErrorMessage="1" sqref="D53:F53" xr:uid="{C7B8113E-4553-42CF-9CF7-1EFC25813BB5}">
      <formula1>"Yes,No,Not Sure"</formula1>
    </dataValidation>
    <dataValidation type="list" allowBlank="1" showInputMessage="1" showErrorMessage="1" sqref="K36" xr:uid="{F18E393A-2930-4608-B99C-3BACD0288D9B}">
      <formula1>"No Costs incurred, less than 30 days, within 90 days, over 90 days"</formula1>
    </dataValidation>
    <dataValidation type="list" allowBlank="1" showInputMessage="1" showErrorMessage="1" sqref="J21:M21 J53:M53 D49:F49 J54 M28:M29 J23" xr:uid="{D7137128-208B-46EE-A738-E36FCCE0AF34}">
      <formula1>"Yes, No, Not Sure"</formula1>
    </dataValidation>
    <dataValidation type="list" allowBlank="1" showInputMessage="1" showErrorMessage="1" sqref="J20" xr:uid="{3C18D6D8-BCEC-4542-A10E-2A2C42886D23}">
      <formula1>"New, Rehabilitation, Both New and Rehabilitation"</formula1>
    </dataValidation>
    <dataValidation type="list" allowBlank="1" showInputMessage="1" showErrorMessage="1" sqref="J20" xr:uid="{91493751-DA69-4A44-8F56-A06E9AAA009C}">
      <formula1>"New, Rehabilitation, Both"</formula1>
    </dataValidation>
    <dataValidation type="list" allowBlank="1" showInputMessage="1" showErrorMessage="1" sqref="L48:M48 D19" xr:uid="{8E3ECF1A-7BE7-420C-BB18-35727EC371D5}">
      <formula1>"Yes, No"</formula1>
    </dataValidation>
    <dataValidation type="list" allowBlank="1" showInputMessage="1" showErrorMessage="1" sqref="J56:M56" xr:uid="{55DD1A0A-D3AB-4E34-BC91-D6E893E8E373}">
      <formula1>"&lt; 180 days, &gt; 180 days"</formula1>
    </dataValidation>
    <dataValidation type="list" allowBlank="1" showInputMessage="1" showErrorMessage="1" sqref="K34:M34 J58:M59 K38:M38" xr:uid="{CC15E71B-EF8D-4036-A5A6-91BA2DF10BFE}">
      <formula1>"Yes, No, Not sure"</formula1>
    </dataValidation>
    <dataValidation type="list" allowBlank="1" showInputMessage="1" showErrorMessage="1" sqref="J25:M25" xr:uid="{D9EE4648-4233-410F-AC2A-EE9659865E0A}">
      <formula1>"&lt;180 days, &gt; 180 days"</formula1>
    </dataValidation>
  </dataValidations>
  <printOptions horizontalCentered="1" verticalCentered="1"/>
  <pageMargins left="0.2" right="0.2" top="0.5" bottom="0.5" header="0.3" footer="0.3"/>
  <pageSetup scale="38" orientation="portrait" r:id="rId1"/>
  <headerFooter>
    <oddFooter>&amp;L&amp;A</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DAB68-3C0C-44DE-A8CE-05453D63F966}">
  <sheetPr>
    <tabColor rgb="FFFFFF00"/>
    <pageSetUpPr fitToPage="1"/>
  </sheetPr>
  <dimension ref="A8:N44"/>
  <sheetViews>
    <sheetView showGridLines="0" zoomScaleNormal="100" workbookViewId="0">
      <selection activeCell="B9" sqref="B9:G12"/>
    </sheetView>
  </sheetViews>
  <sheetFormatPr defaultColWidth="10.6640625" defaultRowHeight="13.8" x14ac:dyDescent="0.3"/>
  <cols>
    <col min="1" max="1" width="4.5546875" style="2" customWidth="1"/>
    <col min="2" max="2" width="6.6640625" style="2" customWidth="1"/>
    <col min="3" max="3" width="26.88671875" style="2" customWidth="1"/>
    <col min="4" max="4" width="28.44140625" style="2" customWidth="1"/>
    <col min="5" max="5" width="66.109375" style="2" customWidth="1"/>
    <col min="6" max="6" width="17.77734375" style="2" customWidth="1"/>
    <col min="7" max="7" width="8.33203125" style="2" customWidth="1"/>
    <col min="8" max="8" width="4.44140625" style="2" customWidth="1"/>
    <col min="9" max="9" width="8.6640625" style="2" customWidth="1"/>
    <col min="10" max="10" width="6.33203125" style="2" customWidth="1"/>
    <col min="11" max="11" width="10.5546875" style="2" customWidth="1"/>
    <col min="12" max="12" width="5.44140625" style="2" customWidth="1"/>
    <col min="13" max="13" width="5.6640625" style="2" customWidth="1"/>
    <col min="14" max="14" width="10.6640625" style="2" hidden="1" customWidth="1"/>
    <col min="15" max="15" width="5.6640625" style="2" customWidth="1"/>
    <col min="16" max="16384" width="10.6640625" style="2"/>
  </cols>
  <sheetData>
    <row r="8" spans="1:12" ht="27" customHeight="1" x14ac:dyDescent="0.3">
      <c r="A8" s="15"/>
      <c r="B8" s="222" t="s">
        <v>1</v>
      </c>
      <c r="C8" s="222"/>
      <c r="D8" s="222"/>
      <c r="E8" s="222"/>
      <c r="F8" s="222"/>
      <c r="G8" s="222"/>
      <c r="H8" s="11"/>
      <c r="I8" s="11"/>
      <c r="J8" s="11"/>
      <c r="K8" s="15"/>
      <c r="L8" s="15"/>
    </row>
    <row r="9" spans="1:12" ht="30" customHeight="1" x14ac:dyDescent="0.3">
      <c r="A9" s="36"/>
      <c r="B9" s="235" t="s">
        <v>270</v>
      </c>
      <c r="C9" s="235"/>
      <c r="D9" s="235"/>
      <c r="E9" s="235"/>
      <c r="F9" s="235"/>
      <c r="G9" s="235"/>
      <c r="H9" s="38"/>
      <c r="I9" s="27"/>
      <c r="J9" s="27"/>
      <c r="K9" s="15"/>
      <c r="L9" s="15"/>
    </row>
    <row r="10" spans="1:12" ht="30" customHeight="1" x14ac:dyDescent="0.3">
      <c r="A10" s="25"/>
      <c r="B10" s="643">
        <f>'Applicant-4 (Pre-App Pg 1)'!D12</f>
        <v>0</v>
      </c>
      <c r="C10" s="643"/>
      <c r="D10" s="643"/>
      <c r="E10" s="643"/>
      <c r="F10" s="643"/>
      <c r="G10" s="643"/>
      <c r="H10" s="15"/>
      <c r="I10" s="11"/>
      <c r="J10" s="11"/>
      <c r="K10" s="15"/>
      <c r="L10" s="15"/>
    </row>
    <row r="11" spans="1:12" ht="25.5" customHeight="1" x14ac:dyDescent="0.3">
      <c r="A11" s="25"/>
      <c r="B11" s="643">
        <f>'Perm Gap Details'!D40</f>
        <v>0</v>
      </c>
      <c r="C11" s="643"/>
      <c r="D11" s="643"/>
      <c r="E11" s="643"/>
      <c r="F11" s="643"/>
      <c r="G11" s="643"/>
      <c r="H11" s="15"/>
      <c r="I11" s="11"/>
      <c r="J11" s="11"/>
      <c r="K11" s="15"/>
      <c r="L11" s="15"/>
    </row>
    <row r="12" spans="1:12" ht="30" customHeight="1" x14ac:dyDescent="0.3">
      <c r="A12" s="25"/>
      <c r="B12" s="366" t="s">
        <v>149</v>
      </c>
      <c r="C12" s="366"/>
      <c r="D12" s="366"/>
      <c r="E12" s="366"/>
      <c r="F12" s="366"/>
      <c r="G12" s="366"/>
      <c r="H12" s="37"/>
      <c r="I12" s="10"/>
      <c r="J12" s="10"/>
      <c r="K12" s="10"/>
      <c r="L12" s="15"/>
    </row>
    <row r="13" spans="1:12" ht="30" customHeight="1" x14ac:dyDescent="0.3">
      <c r="A13" s="25"/>
      <c r="B13" s="493" t="s">
        <v>279</v>
      </c>
      <c r="C13" s="493"/>
      <c r="D13" s="493"/>
      <c r="E13" s="493"/>
      <c r="F13" s="493"/>
      <c r="G13" s="493"/>
      <c r="H13" s="37"/>
      <c r="I13" s="10"/>
      <c r="J13" s="10"/>
      <c r="K13" s="10"/>
      <c r="L13" s="15"/>
    </row>
    <row r="14" spans="1:12" ht="30" customHeight="1" x14ac:dyDescent="0.3">
      <c r="A14" s="25"/>
      <c r="B14" s="323" t="s">
        <v>249</v>
      </c>
      <c r="C14" s="323"/>
      <c r="D14" s="323"/>
      <c r="E14" s="323"/>
      <c r="F14" s="345"/>
      <c r="G14" s="347"/>
      <c r="H14" s="37"/>
      <c r="I14" s="10"/>
      <c r="J14" s="10"/>
      <c r="K14" s="10"/>
      <c r="L14" s="15"/>
    </row>
    <row r="15" spans="1:12" ht="30" customHeight="1" x14ac:dyDescent="0.3">
      <c r="A15" s="25"/>
      <c r="B15" s="493" t="s">
        <v>313</v>
      </c>
      <c r="C15" s="493"/>
      <c r="D15" s="493"/>
      <c r="E15" s="493"/>
      <c r="F15" s="493"/>
      <c r="G15" s="493"/>
      <c r="H15" s="37"/>
      <c r="I15" s="10"/>
      <c r="J15" s="10"/>
      <c r="K15" s="10"/>
      <c r="L15" s="15"/>
    </row>
    <row r="16" spans="1:12" ht="30" customHeight="1" x14ac:dyDescent="0.3">
      <c r="A16" s="25"/>
      <c r="B16" s="323" t="s">
        <v>280</v>
      </c>
      <c r="C16" s="323"/>
      <c r="D16" s="323"/>
      <c r="E16" s="323"/>
      <c r="F16" s="345"/>
      <c r="G16" s="347"/>
      <c r="H16" s="37"/>
      <c r="I16" s="10"/>
      <c r="J16" s="10"/>
      <c r="K16" s="10"/>
      <c r="L16" s="15"/>
    </row>
    <row r="17" spans="1:12" ht="30" customHeight="1" x14ac:dyDescent="0.3">
      <c r="A17" s="15"/>
      <c r="B17" s="497" t="s">
        <v>232</v>
      </c>
      <c r="C17" s="497"/>
      <c r="D17" s="104" t="s">
        <v>0</v>
      </c>
      <c r="E17" s="366" t="s">
        <v>314</v>
      </c>
      <c r="F17" s="494">
        <f>(D22*20%)</f>
        <v>0</v>
      </c>
      <c r="G17" s="495"/>
      <c r="H17" s="122"/>
      <c r="I17" s="15"/>
      <c r="J17" s="15"/>
      <c r="K17" s="15"/>
      <c r="L17" s="15"/>
    </row>
    <row r="18" spans="1:12" ht="30" customHeight="1" x14ac:dyDescent="0.3">
      <c r="A18" s="15"/>
      <c r="B18" s="442" t="s">
        <v>73</v>
      </c>
      <c r="C18" s="442"/>
      <c r="D18" s="47"/>
      <c r="E18" s="366"/>
      <c r="F18" s="496" t="s">
        <v>530</v>
      </c>
      <c r="G18" s="496"/>
      <c r="H18" s="122"/>
      <c r="I18" s="15"/>
      <c r="J18" s="15"/>
      <c r="K18" s="15"/>
      <c r="L18" s="15"/>
    </row>
    <row r="19" spans="1:12" ht="30" customHeight="1" x14ac:dyDescent="0.3">
      <c r="A19" s="15"/>
      <c r="B19" s="442" t="s">
        <v>74</v>
      </c>
      <c r="C19" s="442"/>
      <c r="D19" s="47"/>
      <c r="E19" s="366"/>
      <c r="F19" s="496"/>
      <c r="G19" s="496"/>
      <c r="H19" s="122"/>
      <c r="I19" s="15"/>
      <c r="J19" s="15"/>
      <c r="K19" s="15"/>
      <c r="L19" s="15"/>
    </row>
    <row r="20" spans="1:12" ht="30" customHeight="1" x14ac:dyDescent="0.3">
      <c r="B20" s="376" t="s">
        <v>134</v>
      </c>
      <c r="C20" s="376"/>
      <c r="D20" s="78">
        <f>SUM(D18:D19)</f>
        <v>0</v>
      </c>
      <c r="E20" s="366"/>
      <c r="F20" s="496"/>
      <c r="G20" s="496"/>
      <c r="H20" s="122"/>
    </row>
    <row r="21" spans="1:12" ht="30" customHeight="1" x14ac:dyDescent="0.3">
      <c r="B21" s="376" t="s">
        <v>66</v>
      </c>
      <c r="C21" s="376"/>
      <c r="D21" s="185" t="s">
        <v>63</v>
      </c>
      <c r="E21" s="42" t="s">
        <v>64</v>
      </c>
      <c r="F21" s="122"/>
      <c r="G21" s="122"/>
      <c r="H21" s="122"/>
      <c r="I21" s="4"/>
      <c r="J21" s="4"/>
    </row>
    <row r="22" spans="1:12" ht="30" customHeight="1" x14ac:dyDescent="0.3">
      <c r="B22" s="482" t="s">
        <v>312</v>
      </c>
      <c r="C22" s="483"/>
      <c r="D22" s="202">
        <v>0</v>
      </c>
      <c r="E22" s="116" t="s">
        <v>212</v>
      </c>
      <c r="F22" s="122"/>
      <c r="G22" s="122"/>
      <c r="H22" s="122"/>
      <c r="I22" s="4"/>
      <c r="J22" s="4"/>
    </row>
    <row r="23" spans="1:12" ht="30" customHeight="1" x14ac:dyDescent="0.3">
      <c r="B23" s="415"/>
      <c r="C23" s="415"/>
      <c r="D23" s="47">
        <v>0</v>
      </c>
      <c r="E23" s="116"/>
    </row>
    <row r="24" spans="1:12" ht="30" customHeight="1" x14ac:dyDescent="0.3">
      <c r="B24" s="482"/>
      <c r="C24" s="483"/>
      <c r="D24" s="47">
        <v>0</v>
      </c>
      <c r="E24" s="116"/>
    </row>
    <row r="25" spans="1:12" ht="30" customHeight="1" x14ac:dyDescent="0.3">
      <c r="B25" s="482"/>
      <c r="C25" s="483"/>
      <c r="D25" s="47">
        <v>0</v>
      </c>
      <c r="E25" s="116"/>
    </row>
    <row r="26" spans="1:12" ht="30" customHeight="1" x14ac:dyDescent="0.3">
      <c r="B26" s="482"/>
      <c r="C26" s="483"/>
      <c r="D26" s="47">
        <v>0</v>
      </c>
      <c r="E26" s="116"/>
    </row>
    <row r="27" spans="1:12" ht="30" customHeight="1" x14ac:dyDescent="0.3">
      <c r="B27" s="415"/>
      <c r="C27" s="415"/>
      <c r="D27" s="47">
        <v>0</v>
      </c>
      <c r="E27" s="86"/>
    </row>
    <row r="28" spans="1:12" ht="30" customHeight="1" x14ac:dyDescent="0.3">
      <c r="B28" s="376" t="s">
        <v>135</v>
      </c>
      <c r="C28" s="376"/>
      <c r="D28" s="78">
        <f>SUM(D22:D27)</f>
        <v>0</v>
      </c>
      <c r="E28" s="119" t="s">
        <v>472</v>
      </c>
    </row>
    <row r="29" spans="1:12" ht="30" customHeight="1" x14ac:dyDescent="0.3">
      <c r="B29" s="489" t="s">
        <v>125</v>
      </c>
      <c r="C29" s="490"/>
      <c r="D29" s="490"/>
      <c r="E29" s="90" t="b">
        <f>IF(D28&gt;D20,TRUE,FALSE)</f>
        <v>0</v>
      </c>
    </row>
    <row r="30" spans="1:12" ht="30" customHeight="1" x14ac:dyDescent="0.3">
      <c r="B30" s="485" t="s">
        <v>126</v>
      </c>
      <c r="C30" s="486"/>
      <c r="D30" s="486"/>
      <c r="E30" s="91" t="b">
        <f>IF(D28&lt;D20,TRUE,FALSE)</f>
        <v>0</v>
      </c>
    </row>
    <row r="31" spans="1:12" ht="76.5" customHeight="1" x14ac:dyDescent="0.3">
      <c r="B31" s="234" t="s">
        <v>136</v>
      </c>
      <c r="C31" s="234"/>
      <c r="D31" s="234"/>
      <c r="E31" s="234"/>
      <c r="F31" s="37"/>
    </row>
    <row r="32" spans="1:12" ht="30" customHeight="1" x14ac:dyDescent="0.3">
      <c r="B32" s="366" t="s">
        <v>127</v>
      </c>
      <c r="C32" s="366"/>
      <c r="D32" s="366"/>
      <c r="E32" s="366"/>
      <c r="F32" s="37"/>
    </row>
    <row r="33" spans="2:5" ht="29.4" customHeight="1" x14ac:dyDescent="0.3">
      <c r="B33" s="487" t="s">
        <v>522</v>
      </c>
      <c r="C33" s="488"/>
      <c r="D33" s="33" t="s">
        <v>150</v>
      </c>
      <c r="E33" s="33" t="s">
        <v>151</v>
      </c>
    </row>
    <row r="34" spans="2:5" ht="30" customHeight="1" x14ac:dyDescent="0.3">
      <c r="B34" s="371" t="s">
        <v>70</v>
      </c>
      <c r="C34" s="371"/>
      <c r="D34" s="50"/>
      <c r="E34" s="49"/>
    </row>
    <row r="35" spans="2:5" ht="30" customHeight="1" x14ac:dyDescent="0.3">
      <c r="B35" s="371" t="s">
        <v>72</v>
      </c>
      <c r="C35" s="371"/>
      <c r="D35" s="50"/>
      <c r="E35" s="49"/>
    </row>
    <row r="36" spans="2:5" ht="30" customHeight="1" x14ac:dyDescent="0.3">
      <c r="B36" s="371" t="s">
        <v>71</v>
      </c>
      <c r="C36" s="371"/>
      <c r="D36" s="50"/>
      <c r="E36" s="49"/>
    </row>
    <row r="37" spans="2:5" ht="30" customHeight="1" x14ac:dyDescent="0.3">
      <c r="B37" s="371" t="s">
        <v>69</v>
      </c>
      <c r="C37" s="371"/>
      <c r="D37" s="50"/>
      <c r="E37" s="49"/>
    </row>
    <row r="38" spans="2:5" ht="30" customHeight="1" x14ac:dyDescent="0.3">
      <c r="B38" s="371" t="s">
        <v>68</v>
      </c>
      <c r="C38" s="371"/>
      <c r="D38" s="50"/>
      <c r="E38" s="49"/>
    </row>
    <row r="39" spans="2:5" ht="30" customHeight="1" x14ac:dyDescent="0.3">
      <c r="B39" s="371" t="s">
        <v>123</v>
      </c>
      <c r="C39" s="371"/>
      <c r="D39" s="50"/>
      <c r="E39" s="49"/>
    </row>
    <row r="40" spans="2:5" ht="30" customHeight="1" x14ac:dyDescent="0.3">
      <c r="B40" s="484" t="s">
        <v>128</v>
      </c>
      <c r="C40" s="484"/>
      <c r="D40" s="50"/>
      <c r="E40" s="49"/>
    </row>
    <row r="41" spans="2:5" ht="30" customHeight="1" x14ac:dyDescent="0.3">
      <c r="B41" s="484" t="s">
        <v>128</v>
      </c>
      <c r="C41" s="484"/>
      <c r="D41" s="50"/>
      <c r="E41" s="49"/>
    </row>
    <row r="42" spans="2:5" ht="30" customHeight="1" x14ac:dyDescent="0.3">
      <c r="B42" s="484" t="s">
        <v>128</v>
      </c>
      <c r="C42" s="484"/>
      <c r="D42" s="50"/>
      <c r="E42" s="49"/>
    </row>
    <row r="43" spans="2:5" ht="30" customHeight="1" x14ac:dyDescent="0.3">
      <c r="B43" s="484" t="s">
        <v>128</v>
      </c>
      <c r="C43" s="484"/>
      <c r="D43" s="50"/>
      <c r="E43" s="49"/>
    </row>
    <row r="44" spans="2:5" s="3" customFormat="1" ht="30" customHeight="1" x14ac:dyDescent="0.3">
      <c r="B44" s="491" t="s">
        <v>514</v>
      </c>
      <c r="C44" s="491"/>
    </row>
  </sheetData>
  <sheetProtection selectLockedCells="1"/>
  <mergeCells count="42">
    <mergeCell ref="B13:G13"/>
    <mergeCell ref="B14:E14"/>
    <mergeCell ref="F14:G14"/>
    <mergeCell ref="E17:E20"/>
    <mergeCell ref="B15:G15"/>
    <mergeCell ref="B16:E16"/>
    <mergeCell ref="F16:G16"/>
    <mergeCell ref="F17:G17"/>
    <mergeCell ref="F18:G20"/>
    <mergeCell ref="B17:C17"/>
    <mergeCell ref="B20:C20"/>
    <mergeCell ref="B18:C18"/>
    <mergeCell ref="B8:G8"/>
    <mergeCell ref="B11:G11"/>
    <mergeCell ref="B12:G12"/>
    <mergeCell ref="B10:G10"/>
    <mergeCell ref="B9:G9"/>
    <mergeCell ref="B36:C36"/>
    <mergeCell ref="B37:C37"/>
    <mergeCell ref="B38:C38"/>
    <mergeCell ref="B32:E32"/>
    <mergeCell ref="B44:C44"/>
    <mergeCell ref="B43:C43"/>
    <mergeCell ref="B39:C39"/>
    <mergeCell ref="B40:C40"/>
    <mergeCell ref="B41:C41"/>
    <mergeCell ref="B21:C21"/>
    <mergeCell ref="B22:C22"/>
    <mergeCell ref="B31:E31"/>
    <mergeCell ref="B19:C19"/>
    <mergeCell ref="B42:C42"/>
    <mergeCell ref="B23:C23"/>
    <mergeCell ref="B35:C35"/>
    <mergeCell ref="B30:D30"/>
    <mergeCell ref="B24:C24"/>
    <mergeCell ref="B25:C25"/>
    <mergeCell ref="B26:C26"/>
    <mergeCell ref="B27:C27"/>
    <mergeCell ref="B28:C28"/>
    <mergeCell ref="B33:C33"/>
    <mergeCell ref="B34:C34"/>
    <mergeCell ref="B29:D29"/>
  </mergeCells>
  <dataValidations count="2">
    <dataValidation type="list" allowBlank="1" showInputMessage="1" showErrorMessage="1" sqref="E22:E27" xr:uid="{428F50A0-3DDD-49FB-AED3-2AD1A61D9B22}">
      <formula1>"Not Applied, Submitted,Letter of Intent,Firm Commitment"</formula1>
    </dataValidation>
    <dataValidation type="list" allowBlank="1" showInputMessage="1" showErrorMessage="1" sqref="F14:G14 F16:G16" xr:uid="{E9A4FC2A-713B-4297-A792-B406107A22F3}">
      <formula1>"Yes, No"</formula1>
    </dataValidation>
  </dataValidations>
  <printOptions horizontalCentered="1" verticalCentered="1"/>
  <pageMargins left="0.45" right="0.45" top="0.5" bottom="0.5" header="0.3" footer="0.3"/>
  <pageSetup scale="57" orientation="portrait" r:id="rId1"/>
  <headerFooter>
    <oddFooter>&amp;L&amp;A</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2A667-3002-44FA-BFEE-FABFD3B875FE}">
  <sheetPr>
    <tabColor rgb="FFFFFF00"/>
    <pageSetUpPr fitToPage="1"/>
  </sheetPr>
  <dimension ref="A10:M63"/>
  <sheetViews>
    <sheetView showGridLines="0" zoomScaleNormal="100" workbookViewId="0">
      <selection activeCell="B13" sqref="B13:I14"/>
    </sheetView>
  </sheetViews>
  <sheetFormatPr defaultColWidth="10.6640625" defaultRowHeight="13.8" x14ac:dyDescent="0.3"/>
  <cols>
    <col min="1" max="1" width="4.5546875" style="2" customWidth="1"/>
    <col min="2" max="2" width="31.6640625" style="2" customWidth="1"/>
    <col min="3" max="3" width="26.88671875" style="2" customWidth="1"/>
    <col min="4" max="4" width="3.44140625" style="2" customWidth="1"/>
    <col min="5" max="5" width="30.6640625" style="2" customWidth="1"/>
    <col min="6" max="6" width="23.6640625" style="2" customWidth="1"/>
    <col min="7" max="7" width="7.109375" style="2" customWidth="1"/>
    <col min="8" max="8" width="20.6640625" style="2" customWidth="1"/>
    <col min="9" max="9" width="6.33203125" style="2" customWidth="1"/>
    <col min="10" max="10" width="10.5546875" style="2" customWidth="1"/>
    <col min="11" max="11" width="5.44140625" style="2" customWidth="1"/>
    <col min="12" max="12" width="5.6640625" style="2" customWidth="1"/>
    <col min="13" max="13" width="10.6640625" style="2" hidden="1" customWidth="1"/>
    <col min="14" max="14" width="5.6640625" style="2" customWidth="1"/>
    <col min="15" max="16384" width="10.6640625" style="2"/>
  </cols>
  <sheetData>
    <row r="10" spans="1:11" ht="27" customHeight="1" x14ac:dyDescent="0.3">
      <c r="A10" s="15"/>
      <c r="B10" s="222" t="s">
        <v>1</v>
      </c>
      <c r="C10" s="222"/>
      <c r="D10" s="222"/>
      <c r="E10" s="222"/>
      <c r="F10" s="222"/>
      <c r="G10" s="222"/>
      <c r="H10" s="222"/>
      <c r="I10" s="222"/>
      <c r="J10" s="15"/>
      <c r="K10" s="15"/>
    </row>
    <row r="11" spans="1:11" ht="15.75" customHeight="1" x14ac:dyDescent="0.3">
      <c r="A11" s="36"/>
      <c r="B11" s="235" t="s">
        <v>271</v>
      </c>
      <c r="C11" s="235"/>
      <c r="D11" s="235"/>
      <c r="E11" s="235"/>
      <c r="F11" s="235"/>
      <c r="G11" s="235"/>
      <c r="H11" s="235"/>
      <c r="I11" s="235"/>
      <c r="J11" s="15"/>
      <c r="K11" s="15"/>
    </row>
    <row r="12" spans="1:11" ht="12" customHeight="1" x14ac:dyDescent="0.3">
      <c r="A12" s="25"/>
      <c r="B12" s="235"/>
      <c r="C12" s="235"/>
      <c r="D12" s="235"/>
      <c r="E12" s="235"/>
      <c r="F12" s="235"/>
      <c r="G12" s="235"/>
      <c r="H12" s="235"/>
      <c r="I12" s="235"/>
      <c r="J12" s="15"/>
      <c r="K12" s="15"/>
    </row>
    <row r="13" spans="1:11" ht="30" customHeight="1" x14ac:dyDescent="0.3">
      <c r="A13" s="25"/>
      <c r="B13" s="643">
        <f>'Applicant-4 (Pre-App Pg 1)'!D12</f>
        <v>0</v>
      </c>
      <c r="C13" s="643"/>
      <c r="D13" s="643"/>
      <c r="E13" s="643"/>
      <c r="F13" s="643"/>
      <c r="G13" s="643"/>
      <c r="H13" s="643"/>
      <c r="I13" s="643"/>
      <c r="J13" s="15"/>
      <c r="K13" s="15"/>
    </row>
    <row r="14" spans="1:11" ht="25.5" customHeight="1" x14ac:dyDescent="0.3">
      <c r="A14" s="25"/>
      <c r="B14" s="643">
        <f>'Perm Gap Details'!D40</f>
        <v>0</v>
      </c>
      <c r="C14" s="643"/>
      <c r="D14" s="643"/>
      <c r="E14" s="643"/>
      <c r="F14" s="643"/>
      <c r="G14" s="643"/>
      <c r="H14" s="643"/>
      <c r="I14" s="643"/>
      <c r="J14" s="15"/>
      <c r="K14" s="15"/>
    </row>
    <row r="15" spans="1:11" ht="30.6" customHeight="1" x14ac:dyDescent="0.3">
      <c r="A15" s="25"/>
      <c r="B15" s="366" t="s">
        <v>149</v>
      </c>
      <c r="C15" s="366"/>
      <c r="D15" s="366"/>
      <c r="E15" s="366"/>
      <c r="F15" s="366"/>
      <c r="G15" s="366"/>
      <c r="H15" s="366"/>
      <c r="I15" s="366"/>
      <c r="J15" s="10"/>
      <c r="K15" s="15"/>
    </row>
    <row r="16" spans="1:11" ht="30" customHeight="1" x14ac:dyDescent="0.3">
      <c r="A16" s="25"/>
      <c r="B16" s="231" t="s">
        <v>283</v>
      </c>
      <c r="C16" s="231"/>
      <c r="D16" s="231"/>
      <c r="E16" s="231"/>
      <c r="F16" s="231"/>
      <c r="G16" s="231"/>
      <c r="H16" s="231"/>
      <c r="I16" s="231"/>
      <c r="J16" s="10"/>
      <c r="K16" s="15"/>
    </row>
    <row r="17" spans="2:11" ht="30.6" customHeight="1" x14ac:dyDescent="0.3">
      <c r="B17" s="207" t="s">
        <v>153</v>
      </c>
      <c r="C17" s="208">
        <f>'Perm Gap Budget 1'!D18</f>
        <v>0</v>
      </c>
      <c r="D17" s="105"/>
      <c r="E17" s="207" t="s">
        <v>74</v>
      </c>
      <c r="F17" s="208">
        <f>'Perm Gap Budget 1'!D19</f>
        <v>0</v>
      </c>
    </row>
    <row r="18" spans="2:11" ht="15.6" customHeight="1" x14ac:dyDescent="0.3">
      <c r="B18" s="376" t="s">
        <v>289</v>
      </c>
      <c r="C18" s="376"/>
      <c r="D18" s="105"/>
      <c r="E18" s="84" t="s">
        <v>154</v>
      </c>
      <c r="F18" s="83">
        <v>0</v>
      </c>
      <c r="G18" s="500" t="s">
        <v>276</v>
      </c>
      <c r="H18" s="501"/>
      <c r="I18" s="502"/>
    </row>
    <row r="19" spans="2:11" ht="15.6" customHeight="1" x14ac:dyDescent="0.3">
      <c r="B19" s="41" t="s">
        <v>155</v>
      </c>
      <c r="C19" s="47">
        <v>0</v>
      </c>
      <c r="D19" s="105"/>
      <c r="E19" s="41" t="s">
        <v>156</v>
      </c>
      <c r="F19" s="47">
        <v>0</v>
      </c>
      <c r="G19" s="503"/>
      <c r="H19" s="492"/>
      <c r="I19" s="504"/>
      <c r="J19" s="508">
        <f>SUM('Perm Gap Budget 1'!D22*20%)</f>
        <v>0</v>
      </c>
      <c r="K19" s="509"/>
    </row>
    <row r="20" spans="2:11" ht="15.6" customHeight="1" x14ac:dyDescent="0.3">
      <c r="B20" s="41" t="s">
        <v>290</v>
      </c>
      <c r="C20" s="47">
        <v>0</v>
      </c>
      <c r="D20" s="105"/>
      <c r="E20" s="41" t="s">
        <v>157</v>
      </c>
      <c r="F20" s="47">
        <v>0</v>
      </c>
      <c r="G20" s="503"/>
      <c r="H20" s="492"/>
      <c r="I20" s="504"/>
      <c r="J20" s="509"/>
      <c r="K20" s="509"/>
    </row>
    <row r="21" spans="2:11" ht="15.6" customHeight="1" x14ac:dyDescent="0.3">
      <c r="B21" s="41" t="s">
        <v>160</v>
      </c>
      <c r="C21" s="47">
        <v>0</v>
      </c>
      <c r="D21" s="105"/>
      <c r="E21" s="41" t="s">
        <v>158</v>
      </c>
      <c r="F21" s="47">
        <v>0</v>
      </c>
      <c r="G21" s="503"/>
      <c r="H21" s="492"/>
      <c r="I21" s="504"/>
    </row>
    <row r="22" spans="2:11" ht="15.6" customHeight="1" x14ac:dyDescent="0.3">
      <c r="B22" s="41" t="s">
        <v>161</v>
      </c>
      <c r="C22" s="47">
        <v>0</v>
      </c>
      <c r="D22" s="105"/>
      <c r="E22" s="41" t="s">
        <v>159</v>
      </c>
      <c r="F22" s="47">
        <v>0</v>
      </c>
      <c r="G22" s="503"/>
      <c r="H22" s="492"/>
      <c r="I22" s="504"/>
    </row>
    <row r="23" spans="2:11" ht="15.6" customHeight="1" x14ac:dyDescent="0.3">
      <c r="B23" s="66" t="s">
        <v>338</v>
      </c>
      <c r="C23" s="47">
        <v>0</v>
      </c>
      <c r="D23" s="105"/>
      <c r="E23" s="41" t="s">
        <v>55</v>
      </c>
      <c r="F23" s="47">
        <v>0</v>
      </c>
      <c r="G23" s="503"/>
      <c r="H23" s="492"/>
      <c r="I23" s="504"/>
    </row>
    <row r="24" spans="2:11" ht="15.6" customHeight="1" x14ac:dyDescent="0.3">
      <c r="B24" s="66" t="s">
        <v>338</v>
      </c>
      <c r="C24" s="47">
        <v>0</v>
      </c>
      <c r="D24" s="105"/>
      <c r="E24" s="41" t="s">
        <v>162</v>
      </c>
      <c r="F24" s="47">
        <v>0</v>
      </c>
      <c r="G24" s="505"/>
      <c r="H24" s="506"/>
      <c r="I24" s="507"/>
    </row>
    <row r="25" spans="2:11" ht="15.6" customHeight="1" x14ac:dyDescent="0.3">
      <c r="B25" s="66" t="s">
        <v>338</v>
      </c>
      <c r="C25" s="47">
        <v>0</v>
      </c>
      <c r="D25" s="105"/>
      <c r="E25" s="41" t="s">
        <v>163</v>
      </c>
      <c r="F25" s="47">
        <v>0</v>
      </c>
    </row>
    <row r="26" spans="2:11" ht="15.6" customHeight="1" x14ac:dyDescent="0.3">
      <c r="B26" s="66" t="s">
        <v>338</v>
      </c>
      <c r="C26" s="47">
        <v>0</v>
      </c>
      <c r="D26" s="105"/>
      <c r="E26" s="67" t="s">
        <v>165</v>
      </c>
      <c r="F26" s="47">
        <v>0</v>
      </c>
      <c r="G26" s="500" t="s">
        <v>561</v>
      </c>
      <c r="H26" s="501"/>
      <c r="I26" s="502"/>
    </row>
    <row r="27" spans="2:11" ht="15.6" customHeight="1" x14ac:dyDescent="0.3">
      <c r="B27" s="42" t="s">
        <v>166</v>
      </c>
      <c r="C27" s="79">
        <f>SUM(C19:C26)</f>
        <v>0</v>
      </c>
      <c r="D27" s="105"/>
      <c r="E27" s="67" t="s">
        <v>167</v>
      </c>
      <c r="F27" s="68">
        <v>0</v>
      </c>
      <c r="G27" s="503"/>
      <c r="H27" s="492"/>
      <c r="I27" s="504"/>
    </row>
    <row r="28" spans="2:11" ht="15.6" customHeight="1" x14ac:dyDescent="0.3">
      <c r="B28" s="376" t="s">
        <v>168</v>
      </c>
      <c r="C28" s="376"/>
      <c r="D28" s="105"/>
      <c r="E28" s="67" t="s">
        <v>169</v>
      </c>
      <c r="F28" s="68">
        <v>0</v>
      </c>
      <c r="G28" s="503"/>
      <c r="H28" s="492"/>
      <c r="I28" s="504"/>
    </row>
    <row r="29" spans="2:11" ht="15.6" customHeight="1" x14ac:dyDescent="0.3">
      <c r="B29" s="41" t="s">
        <v>170</v>
      </c>
      <c r="C29" s="47">
        <v>0</v>
      </c>
      <c r="D29" s="105"/>
      <c r="E29" s="67" t="s">
        <v>171</v>
      </c>
      <c r="F29" s="68">
        <v>0</v>
      </c>
      <c r="G29" s="503"/>
      <c r="H29" s="492"/>
      <c r="I29" s="504"/>
    </row>
    <row r="30" spans="2:11" ht="15.6" customHeight="1" x14ac:dyDescent="0.3">
      <c r="B30" s="41" t="s">
        <v>172</v>
      </c>
      <c r="C30" s="47">
        <v>0</v>
      </c>
      <c r="D30" s="105"/>
      <c r="E30" s="67" t="s">
        <v>173</v>
      </c>
      <c r="F30" s="68">
        <v>0</v>
      </c>
      <c r="G30" s="503"/>
      <c r="H30" s="492"/>
      <c r="I30" s="504"/>
    </row>
    <row r="31" spans="2:11" ht="15.6" customHeight="1" x14ac:dyDescent="0.3">
      <c r="B31" s="41" t="s">
        <v>174</v>
      </c>
      <c r="C31" s="47">
        <v>0</v>
      </c>
      <c r="D31" s="105"/>
      <c r="E31" s="67" t="s">
        <v>175</v>
      </c>
      <c r="F31" s="68">
        <v>0</v>
      </c>
      <c r="G31" s="503"/>
      <c r="H31" s="492"/>
      <c r="I31" s="504"/>
    </row>
    <row r="32" spans="2:11" ht="15.6" customHeight="1" x14ac:dyDescent="0.3">
      <c r="B32" s="41" t="s">
        <v>176</v>
      </c>
      <c r="C32" s="47">
        <v>0</v>
      </c>
      <c r="D32" s="105"/>
      <c r="E32" s="67" t="s">
        <v>177</v>
      </c>
      <c r="F32" s="68">
        <v>0</v>
      </c>
      <c r="G32" s="503"/>
      <c r="H32" s="492"/>
      <c r="I32" s="504"/>
    </row>
    <row r="33" spans="2:9" ht="15.6" customHeight="1" x14ac:dyDescent="0.3">
      <c r="B33" s="41" t="s">
        <v>178</v>
      </c>
      <c r="C33" s="47">
        <v>0</v>
      </c>
      <c r="D33" s="105"/>
      <c r="E33" s="67" t="s">
        <v>179</v>
      </c>
      <c r="F33" s="68">
        <v>0</v>
      </c>
      <c r="G33" s="503"/>
      <c r="H33" s="492"/>
      <c r="I33" s="504"/>
    </row>
    <row r="34" spans="2:9" ht="15.6" customHeight="1" x14ac:dyDescent="0.3">
      <c r="B34" s="41" t="s">
        <v>180</v>
      </c>
      <c r="C34" s="47">
        <v>0</v>
      </c>
      <c r="D34" s="105"/>
      <c r="E34" s="154" t="s">
        <v>181</v>
      </c>
      <c r="F34" s="68">
        <v>0</v>
      </c>
      <c r="G34" s="505"/>
      <c r="H34" s="506"/>
      <c r="I34" s="507"/>
    </row>
    <row r="35" spans="2:9" ht="15.6" customHeight="1" x14ac:dyDescent="0.3">
      <c r="B35" s="41" t="s">
        <v>182</v>
      </c>
      <c r="C35" s="47">
        <v>0</v>
      </c>
      <c r="D35" s="105"/>
      <c r="E35" s="67" t="s">
        <v>183</v>
      </c>
      <c r="F35" s="68">
        <v>0</v>
      </c>
      <c r="G35" s="73"/>
    </row>
    <row r="36" spans="2:9" ht="15.6" customHeight="1" x14ac:dyDescent="0.3">
      <c r="B36" s="41" t="s">
        <v>184</v>
      </c>
      <c r="C36" s="47">
        <v>0</v>
      </c>
      <c r="D36" s="105"/>
      <c r="E36" s="67" t="s">
        <v>185</v>
      </c>
      <c r="F36" s="68">
        <v>0</v>
      </c>
      <c r="G36" s="73"/>
    </row>
    <row r="37" spans="2:9" ht="15.6" customHeight="1" x14ac:dyDescent="0.3">
      <c r="B37" s="41" t="s">
        <v>186</v>
      </c>
      <c r="C37" s="47">
        <v>0</v>
      </c>
      <c r="D37" s="105"/>
      <c r="E37" s="67" t="s">
        <v>187</v>
      </c>
      <c r="F37" s="68">
        <v>0</v>
      </c>
      <c r="G37" s="73"/>
    </row>
    <row r="38" spans="2:9" ht="15.6" customHeight="1" x14ac:dyDescent="0.3">
      <c r="B38" s="41" t="s">
        <v>188</v>
      </c>
      <c r="C38" s="47">
        <v>0</v>
      </c>
      <c r="D38" s="105"/>
      <c r="E38" s="67" t="s">
        <v>189</v>
      </c>
      <c r="F38" s="68">
        <v>0</v>
      </c>
      <c r="G38" s="73"/>
    </row>
    <row r="39" spans="2:9" ht="15.6" customHeight="1" x14ac:dyDescent="0.3">
      <c r="B39" s="41" t="s">
        <v>190</v>
      </c>
      <c r="C39" s="47">
        <v>0</v>
      </c>
      <c r="D39" s="105"/>
      <c r="E39" s="198" t="s">
        <v>310</v>
      </c>
      <c r="F39" s="68">
        <v>0</v>
      </c>
      <c r="G39" s="73"/>
    </row>
    <row r="40" spans="2:9" ht="15.6" customHeight="1" x14ac:dyDescent="0.3">
      <c r="B40" s="41" t="s">
        <v>192</v>
      </c>
      <c r="C40" s="47">
        <v>0</v>
      </c>
      <c r="D40" s="105"/>
      <c r="E40" s="66" t="s">
        <v>191</v>
      </c>
      <c r="F40" s="68">
        <v>0</v>
      </c>
      <c r="G40" s="73"/>
    </row>
    <row r="41" spans="2:9" ht="15.6" customHeight="1" x14ac:dyDescent="0.3">
      <c r="B41" s="41" t="s">
        <v>193</v>
      </c>
      <c r="C41" s="47">
        <v>0</v>
      </c>
      <c r="D41" s="105"/>
      <c r="E41" s="80" t="s">
        <v>164</v>
      </c>
      <c r="F41" s="81">
        <v>0</v>
      </c>
      <c r="G41" s="73"/>
    </row>
    <row r="42" spans="2:9" ht="15.6" customHeight="1" x14ac:dyDescent="0.3">
      <c r="B42" s="41" t="s">
        <v>194</v>
      </c>
      <c r="C42" s="47">
        <v>0</v>
      </c>
      <c r="D42" s="105"/>
      <c r="E42" s="42" t="s">
        <v>195</v>
      </c>
      <c r="F42" s="79">
        <f>SUM(F18:F41)</f>
        <v>0</v>
      </c>
      <c r="G42" s="73"/>
    </row>
    <row r="43" spans="2:9" ht="15.6" customHeight="1" x14ac:dyDescent="0.3">
      <c r="B43" s="41" t="s">
        <v>196</v>
      </c>
      <c r="C43" s="47">
        <v>0</v>
      </c>
      <c r="D43" s="105"/>
      <c r="E43" s="373" t="s">
        <v>281</v>
      </c>
      <c r="F43" s="498" t="b">
        <f>IF(F17=F42,TRUE,FALSE)</f>
        <v>1</v>
      </c>
    </row>
    <row r="44" spans="2:9" ht="15.6" customHeight="1" x14ac:dyDescent="0.3">
      <c r="B44" s="41" t="s">
        <v>197</v>
      </c>
      <c r="C44" s="47">
        <v>0</v>
      </c>
      <c r="D44" s="105"/>
      <c r="E44" s="373"/>
      <c r="F44" s="499"/>
    </row>
    <row r="45" spans="2:9" ht="15.6" customHeight="1" x14ac:dyDescent="0.3">
      <c r="B45" s="41" t="s">
        <v>198</v>
      </c>
      <c r="C45" s="47">
        <v>0</v>
      </c>
      <c r="D45" s="105"/>
    </row>
    <row r="46" spans="2:9" ht="15.6" customHeight="1" x14ac:dyDescent="0.3">
      <c r="B46" s="41" t="s">
        <v>199</v>
      </c>
      <c r="C46" s="47">
        <v>0</v>
      </c>
      <c r="D46" s="105"/>
    </row>
    <row r="47" spans="2:9" ht="15.6" customHeight="1" x14ac:dyDescent="0.3">
      <c r="B47" s="67" t="s">
        <v>200</v>
      </c>
      <c r="C47" s="47">
        <v>0</v>
      </c>
      <c r="D47" s="105"/>
    </row>
    <row r="48" spans="2:9" ht="15.6" customHeight="1" x14ac:dyDescent="0.3">
      <c r="B48" s="67" t="s">
        <v>201</v>
      </c>
      <c r="C48" s="47">
        <v>0</v>
      </c>
      <c r="D48" s="105"/>
    </row>
    <row r="49" spans="2:4" ht="15.6" customHeight="1" x14ac:dyDescent="0.3">
      <c r="B49" s="67" t="s">
        <v>202</v>
      </c>
      <c r="C49" s="47">
        <v>0</v>
      </c>
      <c r="D49" s="105"/>
    </row>
    <row r="50" spans="2:4" ht="15.6" customHeight="1" x14ac:dyDescent="0.3">
      <c r="B50" s="67" t="s">
        <v>203</v>
      </c>
      <c r="C50" s="47">
        <v>0</v>
      </c>
      <c r="D50" s="105"/>
    </row>
    <row r="51" spans="2:4" ht="15.6" customHeight="1" x14ac:dyDescent="0.3">
      <c r="B51" s="67" t="s">
        <v>204</v>
      </c>
      <c r="C51" s="47">
        <v>0</v>
      </c>
      <c r="D51" s="105"/>
    </row>
    <row r="52" spans="2:4" ht="15.6" customHeight="1" x14ac:dyDescent="0.3">
      <c r="B52" s="155" t="s">
        <v>205</v>
      </c>
      <c r="C52" s="47">
        <v>0</v>
      </c>
      <c r="D52" s="105"/>
    </row>
    <row r="53" spans="2:4" ht="15.6" customHeight="1" x14ac:dyDescent="0.3">
      <c r="B53" s="154" t="s">
        <v>251</v>
      </c>
      <c r="C53" s="47">
        <v>0</v>
      </c>
      <c r="D53" s="105"/>
    </row>
    <row r="54" spans="2:4" ht="15.6" customHeight="1" x14ac:dyDescent="0.3">
      <c r="B54" s="66" t="s">
        <v>164</v>
      </c>
      <c r="C54" s="47">
        <v>0</v>
      </c>
      <c r="D54" s="105"/>
    </row>
    <row r="55" spans="2:4" ht="15.6" customHeight="1" x14ac:dyDescent="0.3">
      <c r="B55" s="66" t="s">
        <v>164</v>
      </c>
      <c r="C55" s="47">
        <v>0</v>
      </c>
      <c r="D55" s="105"/>
    </row>
    <row r="56" spans="2:4" ht="15.6" customHeight="1" x14ac:dyDescent="0.3">
      <c r="B56" s="85" t="s">
        <v>206</v>
      </c>
      <c r="C56" s="82">
        <f>SUM(C27,C29:C55)</f>
        <v>0</v>
      </c>
      <c r="D56" s="105"/>
    </row>
    <row r="57" spans="2:4" ht="15.6" customHeight="1" x14ac:dyDescent="0.3">
      <c r="B57" s="67" t="s">
        <v>207</v>
      </c>
      <c r="C57" s="47">
        <v>0</v>
      </c>
      <c r="D57" s="105"/>
    </row>
    <row r="58" spans="2:4" ht="15.6" customHeight="1" x14ac:dyDescent="0.3">
      <c r="B58" s="67" t="s">
        <v>208</v>
      </c>
      <c r="C58" s="47">
        <v>0</v>
      </c>
      <c r="D58" s="105"/>
    </row>
    <row r="59" spans="2:4" ht="15.6" customHeight="1" x14ac:dyDescent="0.3">
      <c r="B59" s="67" t="s">
        <v>209</v>
      </c>
      <c r="C59" s="47">
        <v>0</v>
      </c>
      <c r="D59" s="105"/>
    </row>
    <row r="60" spans="2:4" ht="15.6" customHeight="1" x14ac:dyDescent="0.3">
      <c r="B60" s="85" t="s">
        <v>210</v>
      </c>
      <c r="C60" s="79">
        <f>SUM(C56,C57:C59)</f>
        <v>0</v>
      </c>
      <c r="D60" s="105"/>
    </row>
    <row r="61" spans="2:4" x14ac:dyDescent="0.3">
      <c r="B61" s="373" t="s">
        <v>263</v>
      </c>
      <c r="C61" s="498" t="b">
        <f>IF(C17=C60,TRUE,FALSE)</f>
        <v>1</v>
      </c>
    </row>
    <row r="62" spans="2:4" ht="19.8" customHeight="1" x14ac:dyDescent="0.3">
      <c r="B62" s="373"/>
      <c r="C62" s="499"/>
    </row>
    <row r="63" spans="2:4" ht="18.600000000000001" customHeight="1" x14ac:dyDescent="0.3">
      <c r="B63" s="206" t="s">
        <v>514</v>
      </c>
    </row>
  </sheetData>
  <sheetProtection selectLockedCells="1"/>
  <mergeCells count="15">
    <mergeCell ref="J19:K20"/>
    <mergeCell ref="B10:I10"/>
    <mergeCell ref="B11:I12"/>
    <mergeCell ref="B13:I13"/>
    <mergeCell ref="B14:I14"/>
    <mergeCell ref="B15:I15"/>
    <mergeCell ref="B16:I16"/>
    <mergeCell ref="B61:B62"/>
    <mergeCell ref="C61:C62"/>
    <mergeCell ref="E43:E44"/>
    <mergeCell ref="F43:F44"/>
    <mergeCell ref="G18:I24"/>
    <mergeCell ref="G26:I34"/>
    <mergeCell ref="B18:C18"/>
    <mergeCell ref="B28:C28"/>
  </mergeCells>
  <printOptions horizontalCentered="1" verticalCentered="1"/>
  <pageMargins left="0.45" right="0.45" top="0.5" bottom="0.5" header="0.3" footer="0.3"/>
  <pageSetup scale="64" orientation="portrait" r:id="rId1"/>
  <headerFooter>
    <oddFooter>&amp;L&amp;A</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86B41-F908-4B4D-9DFF-0B198D211BA0}">
  <sheetPr>
    <tabColor rgb="FFFFFF00"/>
  </sheetPr>
  <dimension ref="A1:G81"/>
  <sheetViews>
    <sheetView zoomScaleNormal="100" workbookViewId="0">
      <selection activeCell="N12" sqref="N12"/>
    </sheetView>
  </sheetViews>
  <sheetFormatPr defaultRowHeight="14.4" x14ac:dyDescent="0.3"/>
  <cols>
    <col min="1" max="1" width="33" customWidth="1"/>
    <col min="2" max="2" width="11.5546875" customWidth="1"/>
    <col min="3" max="3" width="11.21875" customWidth="1"/>
    <col min="4" max="4" width="11" customWidth="1"/>
    <col min="6" max="6" width="12.33203125" customWidth="1"/>
    <col min="7" max="7" width="11.88671875" customWidth="1"/>
  </cols>
  <sheetData>
    <row r="1" spans="1:7" x14ac:dyDescent="0.3">
      <c r="A1" s="2"/>
      <c r="B1" s="2"/>
      <c r="C1" s="2"/>
      <c r="D1" s="2"/>
      <c r="E1" s="2"/>
      <c r="F1" s="2"/>
      <c r="G1" s="2"/>
    </row>
    <row r="2" spans="1:7" x14ac:dyDescent="0.3">
      <c r="A2" s="2"/>
      <c r="B2" s="2"/>
      <c r="C2" s="2"/>
      <c r="D2" s="2"/>
      <c r="E2" s="2"/>
      <c r="F2" s="2"/>
      <c r="G2" s="2"/>
    </row>
    <row r="3" spans="1:7" x14ac:dyDescent="0.3">
      <c r="A3" s="2"/>
      <c r="B3" s="2"/>
      <c r="C3" s="2"/>
      <c r="D3" s="2"/>
      <c r="E3" s="2"/>
      <c r="F3" s="2"/>
      <c r="G3" s="2"/>
    </row>
    <row r="4" spans="1:7" ht="31.2" customHeight="1" x14ac:dyDescent="0.3">
      <c r="A4" s="2"/>
      <c r="B4" s="2"/>
      <c r="C4" s="2"/>
      <c r="D4" s="2"/>
      <c r="E4" s="2"/>
      <c r="F4" s="2"/>
      <c r="G4" s="2"/>
    </row>
    <row r="5" spans="1:7" ht="24.6" customHeight="1" x14ac:dyDescent="0.3">
      <c r="A5" s="2"/>
      <c r="B5" s="2"/>
      <c r="C5" s="2"/>
      <c r="D5" s="2"/>
      <c r="E5" s="2"/>
      <c r="F5" s="2"/>
      <c r="G5" s="2"/>
    </row>
    <row r="6" spans="1:7" x14ac:dyDescent="0.3">
      <c r="A6" s="2"/>
      <c r="B6" s="2"/>
      <c r="C6" s="2"/>
      <c r="D6" s="2"/>
      <c r="E6" s="2"/>
      <c r="F6" s="2"/>
      <c r="G6" s="2"/>
    </row>
    <row r="7" spans="1:7" ht="25.8" x14ac:dyDescent="0.3">
      <c r="A7" s="222" t="s">
        <v>1</v>
      </c>
      <c r="B7" s="222"/>
      <c r="C7" s="222"/>
      <c r="D7" s="222"/>
      <c r="E7" s="222"/>
      <c r="F7" s="222"/>
      <c r="G7" s="222"/>
    </row>
    <row r="8" spans="1:7" ht="21" customHeight="1" x14ac:dyDescent="0.3">
      <c r="A8" s="235" t="s">
        <v>350</v>
      </c>
      <c r="B8" s="235"/>
      <c r="C8" s="235"/>
      <c r="D8" s="235"/>
      <c r="E8" s="235"/>
      <c r="F8" s="235"/>
      <c r="G8" s="235"/>
    </row>
    <row r="9" spans="1:7" ht="21" customHeight="1" x14ac:dyDescent="0.3">
      <c r="A9" s="235"/>
      <c r="B9" s="235"/>
      <c r="C9" s="235"/>
      <c r="D9" s="235"/>
      <c r="E9" s="235"/>
      <c r="F9" s="235"/>
      <c r="G9" s="235"/>
    </row>
    <row r="10" spans="1:7" ht="25.8" customHeight="1" x14ac:dyDescent="0.3">
      <c r="A10" s="643">
        <f>'Applicant-4 (Pre-App Pg 1)'!D12</f>
        <v>0</v>
      </c>
      <c r="B10" s="643"/>
      <c r="C10" s="643"/>
      <c r="D10" s="643"/>
      <c r="E10" s="643"/>
      <c r="F10" s="643"/>
      <c r="G10" s="643"/>
    </row>
    <row r="11" spans="1:7" ht="26.4" customHeight="1" x14ac:dyDescent="0.3">
      <c r="A11" s="643">
        <f>'Perm Gap Details'!D16</f>
        <v>0</v>
      </c>
      <c r="B11" s="643"/>
      <c r="C11" s="643"/>
      <c r="D11" s="643"/>
      <c r="E11" s="643"/>
      <c r="F11" s="643"/>
      <c r="G11" s="643"/>
    </row>
    <row r="12" spans="1:7" ht="27.6" customHeight="1" x14ac:dyDescent="0.3">
      <c r="A12" s="510" t="s">
        <v>531</v>
      </c>
      <c r="B12" s="511"/>
      <c r="C12" s="511"/>
      <c r="D12" s="511"/>
      <c r="E12" s="511"/>
      <c r="F12" s="511"/>
      <c r="G12" s="512"/>
    </row>
    <row r="13" spans="1:7" ht="18.600000000000001" customHeight="1" x14ac:dyDescent="0.3">
      <c r="A13" s="134" t="s">
        <v>337</v>
      </c>
      <c r="B13" s="137" t="s">
        <v>328</v>
      </c>
      <c r="C13" s="137" t="s">
        <v>329</v>
      </c>
      <c r="D13" s="137" t="s">
        <v>330</v>
      </c>
      <c r="E13" s="137" t="s">
        <v>331</v>
      </c>
      <c r="F13" s="137" t="s">
        <v>332</v>
      </c>
      <c r="G13" s="124" t="s">
        <v>340</v>
      </c>
    </row>
    <row r="14" spans="1:7" ht="15.6" x14ac:dyDescent="0.3">
      <c r="A14" s="41" t="s">
        <v>155</v>
      </c>
      <c r="B14" s="146"/>
      <c r="C14" s="41"/>
      <c r="D14" s="41"/>
      <c r="E14" s="41"/>
      <c r="F14" s="41"/>
      <c r="G14" s="41"/>
    </row>
    <row r="15" spans="1:7" ht="15.6" x14ac:dyDescent="0.3">
      <c r="A15" s="41" t="s">
        <v>290</v>
      </c>
      <c r="B15" s="41"/>
      <c r="C15" s="41"/>
      <c r="D15" s="41"/>
      <c r="E15" s="41"/>
      <c r="F15" s="41"/>
      <c r="G15" s="41"/>
    </row>
    <row r="16" spans="1:7" ht="15.6" x14ac:dyDescent="0.3">
      <c r="A16" s="41" t="s">
        <v>160</v>
      </c>
      <c r="B16" s="41"/>
      <c r="C16" s="41"/>
      <c r="D16" s="41"/>
      <c r="E16" s="41"/>
      <c r="F16" s="41"/>
      <c r="G16" s="41"/>
    </row>
    <row r="17" spans="1:7" ht="15.6" x14ac:dyDescent="0.3">
      <c r="A17" s="41" t="s">
        <v>161</v>
      </c>
      <c r="B17" s="41"/>
      <c r="C17" s="41"/>
      <c r="D17" s="41"/>
      <c r="E17" s="41"/>
      <c r="F17" s="41"/>
      <c r="G17" s="41"/>
    </row>
    <row r="18" spans="1:7" ht="15.6" x14ac:dyDescent="0.3">
      <c r="A18" s="66" t="s">
        <v>338</v>
      </c>
      <c r="B18" s="41"/>
      <c r="C18" s="41"/>
      <c r="D18" s="41"/>
      <c r="E18" s="41"/>
      <c r="F18" s="41"/>
      <c r="G18" s="41"/>
    </row>
    <row r="19" spans="1:7" ht="15.6" x14ac:dyDescent="0.3">
      <c r="A19" s="66" t="s">
        <v>338</v>
      </c>
      <c r="B19" s="41"/>
      <c r="C19" s="41"/>
      <c r="D19" s="41"/>
      <c r="E19" s="41"/>
      <c r="F19" s="41"/>
      <c r="G19" s="41"/>
    </row>
    <row r="20" spans="1:7" ht="15.6" x14ac:dyDescent="0.3">
      <c r="A20" s="66" t="s">
        <v>338</v>
      </c>
      <c r="B20" s="41"/>
      <c r="C20" s="41"/>
      <c r="D20" s="41"/>
      <c r="E20" s="41"/>
      <c r="F20" s="41"/>
      <c r="G20" s="41"/>
    </row>
    <row r="21" spans="1:7" ht="15.6" x14ac:dyDescent="0.3">
      <c r="A21" s="66" t="s">
        <v>338</v>
      </c>
      <c r="B21" s="135"/>
      <c r="C21" s="135"/>
      <c r="D21" s="135"/>
      <c r="E21" s="135"/>
      <c r="F21" s="135"/>
      <c r="G21" s="135"/>
    </row>
    <row r="22" spans="1:7" x14ac:dyDescent="0.3">
      <c r="A22" s="143" t="s">
        <v>339</v>
      </c>
      <c r="B22" s="144">
        <f>SUM(B5:B21,B3,B2,B1)</f>
        <v>0</v>
      </c>
      <c r="C22" s="144">
        <f>SUM(C1:C21)</f>
        <v>0</v>
      </c>
      <c r="D22" s="144">
        <f>SUM(D1:D21)</f>
        <v>0</v>
      </c>
      <c r="E22" s="144">
        <f>SUM(E1:E21)</f>
        <v>0</v>
      </c>
      <c r="F22" s="144">
        <f>SUM(F1:F21)</f>
        <v>0</v>
      </c>
      <c r="G22" s="145">
        <f>SUM(G1:G21)</f>
        <v>0</v>
      </c>
    </row>
    <row r="23" spans="1:7" x14ac:dyDescent="0.3">
      <c r="A23" s="134" t="s">
        <v>327</v>
      </c>
      <c r="B23" s="136" t="str">
        <f>B13</f>
        <v>Source 1</v>
      </c>
      <c r="C23" s="136" t="str">
        <f>C13</f>
        <v>Source 2</v>
      </c>
      <c r="D23" s="136" t="str">
        <f t="shared" ref="D23:F23" si="0">D13</f>
        <v>Source 3</v>
      </c>
      <c r="E23" s="136" t="str">
        <f t="shared" si="0"/>
        <v>Source 4</v>
      </c>
      <c r="F23" s="136" t="str">
        <f t="shared" si="0"/>
        <v>Source 5</v>
      </c>
      <c r="G23" s="124" t="s">
        <v>134</v>
      </c>
    </row>
    <row r="24" spans="1:7" ht="15.6" x14ac:dyDescent="0.3">
      <c r="A24" s="41" t="s">
        <v>170</v>
      </c>
      <c r="B24" s="125">
        <v>0</v>
      </c>
      <c r="C24" s="125">
        <v>0</v>
      </c>
      <c r="D24" s="125">
        <v>0</v>
      </c>
      <c r="E24" s="125">
        <v>0</v>
      </c>
      <c r="F24" s="125">
        <v>0</v>
      </c>
      <c r="G24" s="126">
        <f>SUM(B24:F24)</f>
        <v>0</v>
      </c>
    </row>
    <row r="25" spans="1:7" ht="15.6" x14ac:dyDescent="0.3">
      <c r="A25" s="41" t="s">
        <v>172</v>
      </c>
      <c r="B25" s="125">
        <v>0</v>
      </c>
      <c r="C25" s="125">
        <v>0</v>
      </c>
      <c r="D25" s="125">
        <v>0</v>
      </c>
      <c r="E25" s="125">
        <v>0</v>
      </c>
      <c r="F25" s="125">
        <v>0</v>
      </c>
      <c r="G25" s="126">
        <f t="shared" ref="G25:G50" si="1">SUM(B25:F25)</f>
        <v>0</v>
      </c>
    </row>
    <row r="26" spans="1:7" ht="15.6" x14ac:dyDescent="0.3">
      <c r="A26" s="41" t="s">
        <v>174</v>
      </c>
      <c r="B26" s="125">
        <v>0</v>
      </c>
      <c r="C26" s="125">
        <v>0</v>
      </c>
      <c r="D26" s="125">
        <v>0</v>
      </c>
      <c r="E26" s="125">
        <v>0</v>
      </c>
      <c r="F26" s="125">
        <v>0</v>
      </c>
      <c r="G26" s="126">
        <f t="shared" si="1"/>
        <v>0</v>
      </c>
    </row>
    <row r="27" spans="1:7" ht="15.6" x14ac:dyDescent="0.3">
      <c r="A27" s="41" t="s">
        <v>176</v>
      </c>
      <c r="B27" s="125">
        <v>0</v>
      </c>
      <c r="C27" s="125">
        <v>0</v>
      </c>
      <c r="D27" s="125">
        <v>0</v>
      </c>
      <c r="E27" s="125">
        <v>0</v>
      </c>
      <c r="F27" s="125">
        <v>0</v>
      </c>
      <c r="G27" s="126">
        <f t="shared" si="1"/>
        <v>0</v>
      </c>
    </row>
    <row r="28" spans="1:7" ht="15.6" x14ac:dyDescent="0.3">
      <c r="A28" s="41" t="s">
        <v>178</v>
      </c>
      <c r="B28" s="125">
        <v>0</v>
      </c>
      <c r="C28" s="125">
        <v>0</v>
      </c>
      <c r="D28" s="125">
        <v>0</v>
      </c>
      <c r="E28" s="125">
        <v>0</v>
      </c>
      <c r="F28" s="125">
        <v>0</v>
      </c>
      <c r="G28" s="126">
        <f t="shared" si="1"/>
        <v>0</v>
      </c>
    </row>
    <row r="29" spans="1:7" ht="15.6" x14ac:dyDescent="0.3">
      <c r="A29" s="41" t="s">
        <v>180</v>
      </c>
      <c r="B29" s="125">
        <v>0</v>
      </c>
      <c r="C29" s="125">
        <v>0</v>
      </c>
      <c r="D29" s="125">
        <v>0</v>
      </c>
      <c r="E29" s="125">
        <v>0</v>
      </c>
      <c r="F29" s="125">
        <v>0</v>
      </c>
      <c r="G29" s="126">
        <f t="shared" si="1"/>
        <v>0</v>
      </c>
    </row>
    <row r="30" spans="1:7" ht="15.6" x14ac:dyDescent="0.3">
      <c r="A30" s="41" t="s">
        <v>182</v>
      </c>
      <c r="B30" s="125">
        <v>0</v>
      </c>
      <c r="C30" s="125">
        <v>0</v>
      </c>
      <c r="D30" s="125">
        <v>0</v>
      </c>
      <c r="E30" s="125">
        <v>0</v>
      </c>
      <c r="F30" s="125">
        <v>0</v>
      </c>
      <c r="G30" s="126">
        <f t="shared" si="1"/>
        <v>0</v>
      </c>
    </row>
    <row r="31" spans="1:7" ht="15.6" x14ac:dyDescent="0.3">
      <c r="A31" s="41" t="s">
        <v>184</v>
      </c>
      <c r="B31" s="125">
        <v>0</v>
      </c>
      <c r="C31" s="125">
        <v>0</v>
      </c>
      <c r="D31" s="125">
        <v>0</v>
      </c>
      <c r="E31" s="125">
        <v>0</v>
      </c>
      <c r="F31" s="125">
        <v>0</v>
      </c>
      <c r="G31" s="126">
        <f t="shared" si="1"/>
        <v>0</v>
      </c>
    </row>
    <row r="32" spans="1:7" ht="15.6" x14ac:dyDescent="0.3">
      <c r="A32" s="41" t="s">
        <v>186</v>
      </c>
      <c r="B32" s="125">
        <v>0</v>
      </c>
      <c r="C32" s="125">
        <v>0</v>
      </c>
      <c r="D32" s="125">
        <v>0</v>
      </c>
      <c r="E32" s="125">
        <v>0</v>
      </c>
      <c r="F32" s="125">
        <v>0</v>
      </c>
      <c r="G32" s="126">
        <f t="shared" si="1"/>
        <v>0</v>
      </c>
    </row>
    <row r="33" spans="1:7" ht="15.6" x14ac:dyDescent="0.3">
      <c r="A33" s="41" t="s">
        <v>188</v>
      </c>
      <c r="B33" s="125">
        <v>0</v>
      </c>
      <c r="C33" s="125">
        <v>0</v>
      </c>
      <c r="D33" s="125">
        <v>0</v>
      </c>
      <c r="E33" s="125">
        <v>0</v>
      </c>
      <c r="F33" s="125">
        <v>0</v>
      </c>
      <c r="G33" s="126">
        <f t="shared" si="1"/>
        <v>0</v>
      </c>
    </row>
    <row r="34" spans="1:7" ht="15.6" x14ac:dyDescent="0.3">
      <c r="A34" s="41" t="s">
        <v>190</v>
      </c>
      <c r="B34" s="125">
        <v>0</v>
      </c>
      <c r="C34" s="125">
        <v>0</v>
      </c>
      <c r="D34" s="125">
        <v>0</v>
      </c>
      <c r="E34" s="125">
        <v>0</v>
      </c>
      <c r="F34" s="125">
        <v>0</v>
      </c>
      <c r="G34" s="126">
        <f t="shared" si="1"/>
        <v>0</v>
      </c>
    </row>
    <row r="35" spans="1:7" ht="15.6" x14ac:dyDescent="0.3">
      <c r="A35" s="41" t="s">
        <v>192</v>
      </c>
      <c r="B35" s="125">
        <v>0</v>
      </c>
      <c r="C35" s="125">
        <v>0</v>
      </c>
      <c r="D35" s="125">
        <v>0</v>
      </c>
      <c r="E35" s="125">
        <v>0</v>
      </c>
      <c r="F35" s="125">
        <v>0</v>
      </c>
      <c r="G35" s="126">
        <f t="shared" si="1"/>
        <v>0</v>
      </c>
    </row>
    <row r="36" spans="1:7" ht="15.6" x14ac:dyDescent="0.3">
      <c r="A36" s="41" t="s">
        <v>193</v>
      </c>
      <c r="B36" s="125">
        <v>0</v>
      </c>
      <c r="C36" s="125">
        <v>0</v>
      </c>
      <c r="D36" s="125">
        <v>0</v>
      </c>
      <c r="E36" s="125">
        <v>0</v>
      </c>
      <c r="F36" s="125">
        <v>0</v>
      </c>
      <c r="G36" s="126">
        <f t="shared" si="1"/>
        <v>0</v>
      </c>
    </row>
    <row r="37" spans="1:7" ht="15.6" x14ac:dyDescent="0.3">
      <c r="A37" s="41" t="s">
        <v>194</v>
      </c>
      <c r="B37" s="125">
        <v>0</v>
      </c>
      <c r="C37" s="125">
        <v>0</v>
      </c>
      <c r="D37" s="125">
        <v>0</v>
      </c>
      <c r="E37" s="125">
        <v>0</v>
      </c>
      <c r="F37" s="125">
        <v>0</v>
      </c>
      <c r="G37" s="126">
        <f t="shared" si="1"/>
        <v>0</v>
      </c>
    </row>
    <row r="38" spans="1:7" ht="15.6" x14ac:dyDescent="0.3">
      <c r="A38" s="41" t="s">
        <v>196</v>
      </c>
      <c r="B38" s="125">
        <v>0</v>
      </c>
      <c r="C38" s="125">
        <v>0</v>
      </c>
      <c r="D38" s="125">
        <v>0</v>
      </c>
      <c r="E38" s="125">
        <v>0</v>
      </c>
      <c r="F38" s="125">
        <v>0</v>
      </c>
      <c r="G38" s="126">
        <f t="shared" si="1"/>
        <v>0</v>
      </c>
    </row>
    <row r="39" spans="1:7" ht="15.6" x14ac:dyDescent="0.3">
      <c r="A39" s="41" t="s">
        <v>197</v>
      </c>
      <c r="B39" s="125">
        <v>0</v>
      </c>
      <c r="C39" s="125">
        <v>0</v>
      </c>
      <c r="D39" s="125">
        <v>0</v>
      </c>
      <c r="E39" s="125">
        <v>0</v>
      </c>
      <c r="F39" s="125">
        <v>0</v>
      </c>
      <c r="G39" s="126">
        <f t="shared" si="1"/>
        <v>0</v>
      </c>
    </row>
    <row r="40" spans="1:7" ht="15.6" x14ac:dyDescent="0.3">
      <c r="A40" s="41" t="s">
        <v>198</v>
      </c>
      <c r="B40" s="125">
        <v>0</v>
      </c>
      <c r="C40" s="125">
        <v>0</v>
      </c>
      <c r="D40" s="125">
        <v>0</v>
      </c>
      <c r="E40" s="125">
        <v>0</v>
      </c>
      <c r="F40" s="125">
        <v>0</v>
      </c>
      <c r="G40" s="126">
        <f t="shared" si="1"/>
        <v>0</v>
      </c>
    </row>
    <row r="41" spans="1:7" ht="15.6" x14ac:dyDescent="0.3">
      <c r="A41" s="41" t="s">
        <v>199</v>
      </c>
      <c r="B41" s="125">
        <v>0</v>
      </c>
      <c r="C41" s="125">
        <v>0</v>
      </c>
      <c r="D41" s="125">
        <v>0</v>
      </c>
      <c r="E41" s="125">
        <v>0</v>
      </c>
      <c r="F41" s="125">
        <v>0</v>
      </c>
      <c r="G41" s="126">
        <f t="shared" si="1"/>
        <v>0</v>
      </c>
    </row>
    <row r="42" spans="1:7" ht="15.6" x14ac:dyDescent="0.3">
      <c r="A42" s="67" t="s">
        <v>200</v>
      </c>
      <c r="B42" s="125">
        <v>0</v>
      </c>
      <c r="C42" s="125">
        <v>0</v>
      </c>
      <c r="D42" s="125">
        <v>0</v>
      </c>
      <c r="E42" s="125">
        <v>0</v>
      </c>
      <c r="F42" s="125">
        <v>0</v>
      </c>
      <c r="G42" s="126">
        <f t="shared" si="1"/>
        <v>0</v>
      </c>
    </row>
    <row r="43" spans="1:7" ht="15.6" x14ac:dyDescent="0.3">
      <c r="A43" s="67" t="s">
        <v>201</v>
      </c>
      <c r="B43" s="125">
        <v>0</v>
      </c>
      <c r="C43" s="125">
        <v>0</v>
      </c>
      <c r="D43" s="125">
        <v>0</v>
      </c>
      <c r="E43" s="125">
        <v>0</v>
      </c>
      <c r="F43" s="125">
        <v>0</v>
      </c>
      <c r="G43" s="126">
        <f t="shared" si="1"/>
        <v>0</v>
      </c>
    </row>
    <row r="44" spans="1:7" ht="15.6" x14ac:dyDescent="0.3">
      <c r="A44" s="67" t="s">
        <v>202</v>
      </c>
      <c r="B44" s="125">
        <v>0</v>
      </c>
      <c r="C44" s="125">
        <v>0</v>
      </c>
      <c r="D44" s="125">
        <v>0</v>
      </c>
      <c r="E44" s="125">
        <v>0</v>
      </c>
      <c r="F44" s="125">
        <v>0</v>
      </c>
      <c r="G44" s="126">
        <f t="shared" si="1"/>
        <v>0</v>
      </c>
    </row>
    <row r="45" spans="1:7" ht="15.6" x14ac:dyDescent="0.3">
      <c r="A45" s="67" t="s">
        <v>203</v>
      </c>
      <c r="B45" s="125">
        <v>0</v>
      </c>
      <c r="C45" s="125">
        <v>0</v>
      </c>
      <c r="D45" s="125">
        <v>0</v>
      </c>
      <c r="E45" s="125">
        <v>0</v>
      </c>
      <c r="F45" s="125">
        <v>0</v>
      </c>
      <c r="G45" s="126">
        <f t="shared" si="1"/>
        <v>0</v>
      </c>
    </row>
    <row r="46" spans="1:7" ht="15.6" x14ac:dyDescent="0.3">
      <c r="A46" s="67" t="s">
        <v>204</v>
      </c>
      <c r="B46" s="125">
        <v>0</v>
      </c>
      <c r="C46" s="125">
        <v>0</v>
      </c>
      <c r="D46" s="125">
        <v>0</v>
      </c>
      <c r="E46" s="125">
        <v>0</v>
      </c>
      <c r="F46" s="125">
        <v>0</v>
      </c>
      <c r="G46" s="126">
        <f t="shared" si="1"/>
        <v>0</v>
      </c>
    </row>
    <row r="47" spans="1:7" ht="15.6" x14ac:dyDescent="0.3">
      <c r="A47" s="67" t="s">
        <v>205</v>
      </c>
      <c r="B47" s="125">
        <v>0</v>
      </c>
      <c r="C47" s="125">
        <v>0</v>
      </c>
      <c r="D47" s="125">
        <v>0</v>
      </c>
      <c r="E47" s="125">
        <v>0</v>
      </c>
      <c r="F47" s="125">
        <v>0</v>
      </c>
      <c r="G47" s="126">
        <f t="shared" si="1"/>
        <v>0</v>
      </c>
    </row>
    <row r="48" spans="1:7" ht="15.6" x14ac:dyDescent="0.3">
      <c r="A48" s="138" t="s">
        <v>251</v>
      </c>
      <c r="B48" s="125">
        <v>0</v>
      </c>
      <c r="C48" s="125">
        <v>0</v>
      </c>
      <c r="D48" s="125">
        <v>0</v>
      </c>
      <c r="E48" s="125">
        <v>0</v>
      </c>
      <c r="F48" s="125">
        <v>0</v>
      </c>
      <c r="G48" s="126">
        <f t="shared" si="1"/>
        <v>0</v>
      </c>
    </row>
    <row r="49" spans="1:7" ht="15.6" x14ac:dyDescent="0.3">
      <c r="A49" s="66" t="s">
        <v>164</v>
      </c>
      <c r="B49" s="125">
        <v>0</v>
      </c>
      <c r="C49" s="125">
        <v>0</v>
      </c>
      <c r="D49" s="125">
        <v>0</v>
      </c>
      <c r="E49" s="125">
        <v>0</v>
      </c>
      <c r="F49" s="125">
        <v>0</v>
      </c>
      <c r="G49" s="126">
        <f t="shared" si="1"/>
        <v>0</v>
      </c>
    </row>
    <row r="50" spans="1:7" ht="15.6" x14ac:dyDescent="0.3">
      <c r="A50" s="66" t="s">
        <v>164</v>
      </c>
      <c r="B50" s="125">
        <v>0</v>
      </c>
      <c r="C50" s="125">
        <v>0</v>
      </c>
      <c r="D50" s="125">
        <v>0</v>
      </c>
      <c r="E50" s="125">
        <v>0</v>
      </c>
      <c r="F50" s="125">
        <v>0</v>
      </c>
      <c r="G50" s="126">
        <f t="shared" si="1"/>
        <v>0</v>
      </c>
    </row>
    <row r="51" spans="1:7" x14ac:dyDescent="0.3">
      <c r="A51" s="143" t="s">
        <v>333</v>
      </c>
      <c r="B51" s="144">
        <f>SUM(B24:B50)</f>
        <v>0</v>
      </c>
      <c r="C51" s="144">
        <f t="shared" ref="C51:F51" si="2">SUM(C24:C50)</f>
        <v>0</v>
      </c>
      <c r="D51" s="144">
        <f t="shared" si="2"/>
        <v>0</v>
      </c>
      <c r="E51" s="144">
        <f t="shared" si="2"/>
        <v>0</v>
      </c>
      <c r="F51" s="144">
        <f t="shared" si="2"/>
        <v>0</v>
      </c>
      <c r="G51" s="145">
        <f>SUM(G24:G50)</f>
        <v>0</v>
      </c>
    </row>
    <row r="52" spans="1:7" x14ac:dyDescent="0.3">
      <c r="A52" s="134" t="s">
        <v>334</v>
      </c>
      <c r="B52" s="136" t="str">
        <f>B13</f>
        <v>Source 1</v>
      </c>
      <c r="C52" s="136" t="str">
        <f t="shared" ref="C52:F52" si="3">C13</f>
        <v>Source 2</v>
      </c>
      <c r="D52" s="136" t="str">
        <f t="shared" si="3"/>
        <v>Source 3</v>
      </c>
      <c r="E52" s="136" t="str">
        <f t="shared" si="3"/>
        <v>Source 4</v>
      </c>
      <c r="F52" s="136" t="str">
        <f t="shared" si="3"/>
        <v>Source 5</v>
      </c>
      <c r="G52" s="129" t="s">
        <v>134</v>
      </c>
    </row>
    <row r="53" spans="1:7" ht="15.6" x14ac:dyDescent="0.3">
      <c r="A53" s="84" t="s">
        <v>154</v>
      </c>
      <c r="B53" s="130">
        <v>0</v>
      </c>
      <c r="C53" s="130">
        <v>0</v>
      </c>
      <c r="D53" s="130">
        <v>0</v>
      </c>
      <c r="E53" s="130">
        <v>0</v>
      </c>
      <c r="F53" s="130">
        <v>0</v>
      </c>
      <c r="G53" s="126">
        <f t="shared" ref="G53:G77" si="4">SUM(B53:F53)</f>
        <v>0</v>
      </c>
    </row>
    <row r="54" spans="1:7" ht="15.6" x14ac:dyDescent="0.3">
      <c r="A54" s="41" t="s">
        <v>156</v>
      </c>
      <c r="B54" s="130">
        <v>0</v>
      </c>
      <c r="C54" s="130">
        <v>0</v>
      </c>
      <c r="D54" s="130">
        <v>0</v>
      </c>
      <c r="E54" s="130">
        <v>0</v>
      </c>
      <c r="F54" s="130">
        <v>0</v>
      </c>
      <c r="G54" s="126">
        <f t="shared" si="4"/>
        <v>0</v>
      </c>
    </row>
    <row r="55" spans="1:7" ht="15.6" x14ac:dyDescent="0.3">
      <c r="A55" s="41" t="s">
        <v>157</v>
      </c>
      <c r="B55" s="130">
        <v>0</v>
      </c>
      <c r="C55" s="130">
        <v>0</v>
      </c>
      <c r="D55" s="130">
        <v>0</v>
      </c>
      <c r="E55" s="130">
        <v>0</v>
      </c>
      <c r="F55" s="130">
        <v>0</v>
      </c>
      <c r="G55" s="126">
        <f t="shared" si="4"/>
        <v>0</v>
      </c>
    </row>
    <row r="56" spans="1:7" ht="15.6" x14ac:dyDescent="0.3">
      <c r="A56" s="41" t="s">
        <v>158</v>
      </c>
      <c r="B56" s="130">
        <v>0</v>
      </c>
      <c r="C56" s="130">
        <v>0</v>
      </c>
      <c r="D56" s="130">
        <v>0</v>
      </c>
      <c r="E56" s="130">
        <v>0</v>
      </c>
      <c r="F56" s="130">
        <v>0</v>
      </c>
      <c r="G56" s="126">
        <f t="shared" si="4"/>
        <v>0</v>
      </c>
    </row>
    <row r="57" spans="1:7" ht="15.6" x14ac:dyDescent="0.3">
      <c r="A57" s="41" t="s">
        <v>159</v>
      </c>
      <c r="B57" s="130">
        <v>0</v>
      </c>
      <c r="C57" s="130">
        <v>0</v>
      </c>
      <c r="D57" s="130">
        <v>0</v>
      </c>
      <c r="E57" s="130">
        <v>0</v>
      </c>
      <c r="F57" s="130">
        <v>0</v>
      </c>
      <c r="G57" s="126">
        <f t="shared" si="4"/>
        <v>0</v>
      </c>
    </row>
    <row r="58" spans="1:7" ht="15.6" x14ac:dyDescent="0.3">
      <c r="A58" s="41" t="s">
        <v>55</v>
      </c>
      <c r="B58" s="130">
        <v>0</v>
      </c>
      <c r="C58" s="130">
        <v>0</v>
      </c>
      <c r="D58" s="130">
        <v>0</v>
      </c>
      <c r="E58" s="130">
        <v>0</v>
      </c>
      <c r="F58" s="130">
        <v>0</v>
      </c>
      <c r="G58" s="126">
        <f t="shared" si="4"/>
        <v>0</v>
      </c>
    </row>
    <row r="59" spans="1:7" ht="15.6" x14ac:dyDescent="0.3">
      <c r="A59" s="41" t="s">
        <v>162</v>
      </c>
      <c r="B59" s="130">
        <v>0</v>
      </c>
      <c r="C59" s="130">
        <v>0</v>
      </c>
      <c r="D59" s="130">
        <v>0</v>
      </c>
      <c r="E59" s="130">
        <v>0</v>
      </c>
      <c r="F59" s="130">
        <v>0</v>
      </c>
      <c r="G59" s="126">
        <f t="shared" si="4"/>
        <v>0</v>
      </c>
    </row>
    <row r="60" spans="1:7" ht="15.6" x14ac:dyDescent="0.3">
      <c r="A60" s="41" t="s">
        <v>163</v>
      </c>
      <c r="B60" s="130">
        <v>0</v>
      </c>
      <c r="C60" s="130">
        <v>0</v>
      </c>
      <c r="D60" s="130">
        <v>0</v>
      </c>
      <c r="E60" s="130">
        <v>0</v>
      </c>
      <c r="F60" s="130">
        <v>0</v>
      </c>
      <c r="G60" s="126">
        <f t="shared" si="4"/>
        <v>0</v>
      </c>
    </row>
    <row r="61" spans="1:7" ht="15.6" x14ac:dyDescent="0.3">
      <c r="A61" s="67" t="s">
        <v>165</v>
      </c>
      <c r="B61" s="130">
        <v>0</v>
      </c>
      <c r="C61" s="130">
        <v>0</v>
      </c>
      <c r="D61" s="130">
        <v>0</v>
      </c>
      <c r="E61" s="130">
        <v>0</v>
      </c>
      <c r="F61" s="130">
        <v>0</v>
      </c>
      <c r="G61" s="126">
        <f t="shared" si="4"/>
        <v>0</v>
      </c>
    </row>
    <row r="62" spans="1:7" ht="15.6" x14ac:dyDescent="0.3">
      <c r="A62" s="67" t="s">
        <v>167</v>
      </c>
      <c r="B62" s="130">
        <v>0</v>
      </c>
      <c r="C62" s="130">
        <v>0</v>
      </c>
      <c r="D62" s="130">
        <v>0</v>
      </c>
      <c r="E62" s="130">
        <v>0</v>
      </c>
      <c r="F62" s="130">
        <v>0</v>
      </c>
      <c r="G62" s="126">
        <f t="shared" si="4"/>
        <v>0</v>
      </c>
    </row>
    <row r="63" spans="1:7" ht="15.6" x14ac:dyDescent="0.3">
      <c r="A63" s="67" t="s">
        <v>169</v>
      </c>
      <c r="B63" s="130">
        <v>0</v>
      </c>
      <c r="C63" s="130">
        <v>0</v>
      </c>
      <c r="D63" s="130">
        <v>0</v>
      </c>
      <c r="E63" s="130">
        <v>0</v>
      </c>
      <c r="F63" s="130">
        <v>0</v>
      </c>
      <c r="G63" s="126">
        <f t="shared" si="4"/>
        <v>0</v>
      </c>
    </row>
    <row r="64" spans="1:7" ht="15.6" x14ac:dyDescent="0.3">
      <c r="A64" s="67" t="s">
        <v>171</v>
      </c>
      <c r="B64" s="130">
        <v>0</v>
      </c>
      <c r="C64" s="130">
        <v>0</v>
      </c>
      <c r="D64" s="130">
        <v>0</v>
      </c>
      <c r="E64" s="130">
        <v>0</v>
      </c>
      <c r="F64" s="130">
        <v>0</v>
      </c>
      <c r="G64" s="126">
        <f t="shared" si="4"/>
        <v>0</v>
      </c>
    </row>
    <row r="65" spans="1:7" ht="15.6" x14ac:dyDescent="0.3">
      <c r="A65" s="67" t="s">
        <v>173</v>
      </c>
      <c r="B65" s="130">
        <v>0</v>
      </c>
      <c r="C65" s="130">
        <v>0</v>
      </c>
      <c r="D65" s="130">
        <v>0</v>
      </c>
      <c r="E65" s="130">
        <v>0</v>
      </c>
      <c r="F65" s="130">
        <v>0</v>
      </c>
      <c r="G65" s="126">
        <f t="shared" si="4"/>
        <v>0</v>
      </c>
    </row>
    <row r="66" spans="1:7" ht="15.6" x14ac:dyDescent="0.3">
      <c r="A66" s="67" t="s">
        <v>175</v>
      </c>
      <c r="B66" s="130">
        <v>0</v>
      </c>
      <c r="C66" s="130">
        <v>0</v>
      </c>
      <c r="D66" s="130">
        <v>0</v>
      </c>
      <c r="E66" s="130">
        <v>0</v>
      </c>
      <c r="F66" s="130">
        <v>0</v>
      </c>
      <c r="G66" s="126">
        <f t="shared" si="4"/>
        <v>0</v>
      </c>
    </row>
    <row r="67" spans="1:7" ht="15.6" x14ac:dyDescent="0.3">
      <c r="A67" s="67" t="s">
        <v>177</v>
      </c>
      <c r="B67" s="130">
        <v>0</v>
      </c>
      <c r="C67" s="130">
        <v>0</v>
      </c>
      <c r="D67" s="130">
        <v>0</v>
      </c>
      <c r="E67" s="130">
        <v>0</v>
      </c>
      <c r="F67" s="130">
        <v>0</v>
      </c>
      <c r="G67" s="126">
        <f t="shared" si="4"/>
        <v>0</v>
      </c>
    </row>
    <row r="68" spans="1:7" ht="15.6" x14ac:dyDescent="0.3">
      <c r="A68" s="67" t="s">
        <v>179</v>
      </c>
      <c r="B68" s="130">
        <v>0</v>
      </c>
      <c r="C68" s="130">
        <v>0</v>
      </c>
      <c r="D68" s="130">
        <v>0</v>
      </c>
      <c r="E68" s="130">
        <v>0</v>
      </c>
      <c r="F68" s="130">
        <v>0</v>
      </c>
      <c r="G68" s="126">
        <f t="shared" si="4"/>
        <v>0</v>
      </c>
    </row>
    <row r="69" spans="1:7" ht="15.6" x14ac:dyDescent="0.3">
      <c r="A69" s="138" t="s">
        <v>181</v>
      </c>
      <c r="B69" s="130">
        <v>0</v>
      </c>
      <c r="C69" s="130">
        <v>0</v>
      </c>
      <c r="D69" s="130">
        <v>0</v>
      </c>
      <c r="E69" s="130">
        <v>0</v>
      </c>
      <c r="F69" s="130">
        <v>0</v>
      </c>
      <c r="G69" s="126">
        <f t="shared" si="4"/>
        <v>0</v>
      </c>
    </row>
    <row r="70" spans="1:7" ht="15.6" x14ac:dyDescent="0.3">
      <c r="A70" s="67" t="s">
        <v>183</v>
      </c>
      <c r="B70" s="130">
        <v>0</v>
      </c>
      <c r="C70" s="130">
        <v>0</v>
      </c>
      <c r="D70" s="130">
        <v>0</v>
      </c>
      <c r="E70" s="130">
        <v>0</v>
      </c>
      <c r="F70" s="130">
        <v>0</v>
      </c>
      <c r="G70" s="126">
        <f t="shared" si="4"/>
        <v>0</v>
      </c>
    </row>
    <row r="71" spans="1:7" ht="15.6" x14ac:dyDescent="0.3">
      <c r="A71" s="67" t="s">
        <v>185</v>
      </c>
      <c r="B71" s="130">
        <v>0</v>
      </c>
      <c r="C71" s="130">
        <v>0</v>
      </c>
      <c r="D71" s="130">
        <v>0</v>
      </c>
      <c r="E71" s="130">
        <v>0</v>
      </c>
      <c r="F71" s="130">
        <v>0</v>
      </c>
      <c r="G71" s="126">
        <f t="shared" si="4"/>
        <v>0</v>
      </c>
    </row>
    <row r="72" spans="1:7" ht="15.6" x14ac:dyDescent="0.3">
      <c r="A72" s="67" t="s">
        <v>187</v>
      </c>
      <c r="B72" s="130">
        <v>0</v>
      </c>
      <c r="C72" s="130">
        <v>0</v>
      </c>
      <c r="D72" s="130">
        <v>0</v>
      </c>
      <c r="E72" s="130">
        <v>0</v>
      </c>
      <c r="F72" s="130">
        <v>0</v>
      </c>
      <c r="G72" s="126">
        <f t="shared" si="4"/>
        <v>0</v>
      </c>
    </row>
    <row r="73" spans="1:7" ht="15.6" x14ac:dyDescent="0.3">
      <c r="A73" s="67" t="s">
        <v>189</v>
      </c>
      <c r="B73" s="130">
        <v>0</v>
      </c>
      <c r="C73" s="130">
        <v>0</v>
      </c>
      <c r="D73" s="130">
        <v>0</v>
      </c>
      <c r="E73" s="130">
        <v>0</v>
      </c>
      <c r="F73" s="130">
        <v>0</v>
      </c>
      <c r="G73" s="126">
        <f t="shared" si="4"/>
        <v>0</v>
      </c>
    </row>
    <row r="74" spans="1:7" ht="15.6" x14ac:dyDescent="0.3">
      <c r="A74" s="135" t="s">
        <v>310</v>
      </c>
      <c r="B74" s="130">
        <v>0</v>
      </c>
      <c r="C74" s="130">
        <v>0</v>
      </c>
      <c r="D74" s="130">
        <v>0</v>
      </c>
      <c r="E74" s="130">
        <v>0</v>
      </c>
      <c r="F74" s="130">
        <v>0</v>
      </c>
      <c r="G74" s="126">
        <f t="shared" si="4"/>
        <v>0</v>
      </c>
    </row>
    <row r="75" spans="1:7" ht="15.6" x14ac:dyDescent="0.3">
      <c r="A75" s="66" t="s">
        <v>191</v>
      </c>
      <c r="B75" s="130">
        <v>0</v>
      </c>
      <c r="C75" s="130">
        <v>0</v>
      </c>
      <c r="D75" s="130">
        <v>0</v>
      </c>
      <c r="E75" s="130">
        <v>0</v>
      </c>
      <c r="F75" s="130">
        <v>0</v>
      </c>
      <c r="G75" s="126">
        <f t="shared" si="4"/>
        <v>0</v>
      </c>
    </row>
    <row r="76" spans="1:7" ht="15.6" x14ac:dyDescent="0.3">
      <c r="A76" s="80" t="s">
        <v>164</v>
      </c>
      <c r="B76" s="130">
        <v>0</v>
      </c>
      <c r="C76" s="130">
        <v>0</v>
      </c>
      <c r="D76" s="130">
        <v>0</v>
      </c>
      <c r="E76" s="130">
        <v>0</v>
      </c>
      <c r="F76" s="130">
        <v>0</v>
      </c>
      <c r="G76" s="126">
        <f t="shared" si="4"/>
        <v>0</v>
      </c>
    </row>
    <row r="77" spans="1:7" ht="15.6" x14ac:dyDescent="0.3">
      <c r="A77" s="80" t="s">
        <v>164</v>
      </c>
      <c r="B77" s="130">
        <v>0</v>
      </c>
      <c r="C77" s="130">
        <v>0</v>
      </c>
      <c r="D77" s="130">
        <v>0</v>
      </c>
      <c r="E77" s="130">
        <v>0</v>
      </c>
      <c r="F77" s="130">
        <v>0</v>
      </c>
      <c r="G77" s="126">
        <f t="shared" si="4"/>
        <v>0</v>
      </c>
    </row>
    <row r="78" spans="1:7" x14ac:dyDescent="0.3">
      <c r="A78" s="127" t="s">
        <v>335</v>
      </c>
      <c r="B78" s="128">
        <f t="shared" ref="B78:G78" si="5">SUM(B53:B77)</f>
        <v>0</v>
      </c>
      <c r="C78" s="128">
        <f t="shared" si="5"/>
        <v>0</v>
      </c>
      <c r="D78" s="128">
        <f t="shared" si="5"/>
        <v>0</v>
      </c>
      <c r="E78" s="128">
        <f t="shared" si="5"/>
        <v>0</v>
      </c>
      <c r="F78" s="128">
        <f t="shared" si="5"/>
        <v>0</v>
      </c>
      <c r="G78" s="128">
        <f t="shared" si="5"/>
        <v>0</v>
      </c>
    </row>
    <row r="79" spans="1:7" x14ac:dyDescent="0.3">
      <c r="A79" s="131"/>
      <c r="B79" s="132"/>
      <c r="C79" s="132"/>
      <c r="D79" s="132"/>
      <c r="E79" s="132"/>
      <c r="F79" s="132"/>
      <c r="G79" s="132"/>
    </row>
    <row r="80" spans="1:7" s="142" customFormat="1" ht="18.600000000000001" customHeight="1" x14ac:dyDescent="0.3">
      <c r="A80" s="139" t="s">
        <v>336</v>
      </c>
      <c r="B80" s="140">
        <f>SUM(B22,B51,B78)</f>
        <v>0</v>
      </c>
      <c r="C80" s="140">
        <f t="shared" ref="C80:F80" si="6">SUM(C22,C51,C78)</f>
        <v>0</v>
      </c>
      <c r="D80" s="140">
        <f t="shared" si="6"/>
        <v>0</v>
      </c>
      <c r="E80" s="140">
        <f t="shared" si="6"/>
        <v>0</v>
      </c>
      <c r="F80" s="140">
        <f t="shared" si="6"/>
        <v>0</v>
      </c>
      <c r="G80" s="141">
        <f>SUM(G22,G51,G78)</f>
        <v>0</v>
      </c>
    </row>
    <row r="81" spans="1:7" ht="20.399999999999999" customHeight="1" x14ac:dyDescent="0.3">
      <c r="A81" s="61" t="s">
        <v>514</v>
      </c>
      <c r="B81" s="133"/>
      <c r="C81" s="133"/>
      <c r="D81" s="133"/>
      <c r="E81" s="133"/>
      <c r="F81" s="133"/>
      <c r="G81" s="133"/>
    </row>
  </sheetData>
  <mergeCells count="5">
    <mergeCell ref="A7:G7"/>
    <mergeCell ref="A10:G10"/>
    <mergeCell ref="A11:G11"/>
    <mergeCell ref="A8:G9"/>
    <mergeCell ref="A12:G12"/>
  </mergeCells>
  <printOptions horizontalCentered="1" verticalCentered="1"/>
  <pageMargins left="0.45" right="0.45" top="0.5" bottom="0.5" header="0.3" footer="0.3"/>
  <pageSetup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B1:N42"/>
  <sheetViews>
    <sheetView showGridLines="0" zoomScaleNormal="100" zoomScalePageLayoutView="90" workbookViewId="0">
      <selection activeCell="S12" sqref="S12"/>
    </sheetView>
  </sheetViews>
  <sheetFormatPr defaultColWidth="10.6640625" defaultRowHeight="13.8" x14ac:dyDescent="0.3"/>
  <cols>
    <col min="1" max="1" width="6.33203125" style="2" customWidth="1"/>
    <col min="2" max="2" width="6.6640625" style="2" customWidth="1"/>
    <col min="3" max="3" width="29.6640625" style="2" customWidth="1"/>
    <col min="4" max="4" width="26.88671875" style="2" customWidth="1"/>
    <col min="5" max="5" width="6.6640625" style="2" customWidth="1"/>
    <col min="6" max="6" width="9.33203125" style="2" customWidth="1"/>
    <col min="7" max="7" width="11" style="2" customWidth="1"/>
    <col min="8" max="8" width="7.33203125" style="2" customWidth="1"/>
    <col min="9" max="9" width="5.33203125" style="2" customWidth="1"/>
    <col min="10" max="10" width="11.109375" style="2" customWidth="1"/>
    <col min="11" max="11" width="10.5546875" style="2" customWidth="1"/>
    <col min="12" max="12" width="20.6640625" style="2" customWidth="1"/>
    <col min="13" max="13" width="9.5546875" style="2" customWidth="1"/>
    <col min="14" max="16384" width="10.6640625" style="2"/>
  </cols>
  <sheetData>
    <row r="1" spans="2:14" ht="74.25" customHeight="1" x14ac:dyDescent="0.3"/>
    <row r="2" spans="2:14" s="4" customFormat="1" ht="70.5" customHeight="1" x14ac:dyDescent="0.3">
      <c r="B2" s="220" t="s">
        <v>132</v>
      </c>
      <c r="C2" s="220"/>
      <c r="D2" s="220"/>
      <c r="E2" s="220"/>
      <c r="F2" s="220"/>
      <c r="G2" s="220"/>
      <c r="H2" s="220"/>
      <c r="I2" s="220"/>
      <c r="J2" s="220"/>
    </row>
    <row r="3" spans="2:14" ht="33" customHeight="1" x14ac:dyDescent="0.3">
      <c r="B3" s="235" t="s">
        <v>109</v>
      </c>
      <c r="C3" s="235"/>
      <c r="D3" s="235"/>
      <c r="E3" s="235"/>
      <c r="F3" s="235"/>
      <c r="G3" s="235"/>
      <c r="H3" s="235"/>
      <c r="I3" s="235"/>
      <c r="J3" s="235"/>
      <c r="K3" s="235"/>
    </row>
    <row r="4" spans="2:14" ht="106.8" customHeight="1" x14ac:dyDescent="0.3">
      <c r="B4" s="231" t="s">
        <v>646</v>
      </c>
      <c r="C4" s="231"/>
      <c r="D4" s="231"/>
      <c r="E4" s="231"/>
      <c r="F4" s="231"/>
      <c r="G4" s="231"/>
      <c r="H4" s="231"/>
      <c r="I4" s="231"/>
      <c r="J4" s="231"/>
      <c r="K4" s="231"/>
    </row>
    <row r="5" spans="2:14" s="17" customFormat="1" ht="53.4" customHeight="1" x14ac:dyDescent="0.3">
      <c r="B5" s="231" t="s">
        <v>640</v>
      </c>
      <c r="C5" s="231"/>
      <c r="D5" s="231"/>
      <c r="E5" s="231"/>
      <c r="F5" s="231"/>
      <c r="G5" s="231"/>
      <c r="H5" s="231"/>
      <c r="I5" s="231"/>
      <c r="J5" s="231"/>
      <c r="K5" s="231"/>
    </row>
    <row r="6" spans="2:14" ht="31.5" customHeight="1" x14ac:dyDescent="0.3">
      <c r="B6" s="236" t="s">
        <v>375</v>
      </c>
      <c r="C6" s="237"/>
      <c r="D6" s="237"/>
      <c r="E6" s="237"/>
      <c r="F6" s="237"/>
      <c r="G6" s="237"/>
      <c r="H6" s="237"/>
      <c r="I6" s="237"/>
      <c r="J6" s="237"/>
      <c r="K6" s="238"/>
      <c r="L6" s="10"/>
    </row>
    <row r="7" spans="2:14" ht="30" customHeight="1" x14ac:dyDescent="0.3">
      <c r="B7" s="228" t="s">
        <v>14</v>
      </c>
      <c r="C7" s="228"/>
      <c r="D7" s="33" t="s">
        <v>80</v>
      </c>
      <c r="E7" s="234" t="s">
        <v>110</v>
      </c>
      <c r="F7" s="234"/>
      <c r="G7" s="234"/>
      <c r="H7" s="234"/>
      <c r="I7" s="234"/>
      <c r="J7" s="234"/>
      <c r="K7" s="234"/>
      <c r="L7" s="5"/>
    </row>
    <row r="8" spans="2:14" ht="30" customHeight="1" x14ac:dyDescent="0.3">
      <c r="B8" s="224" t="s">
        <v>13</v>
      </c>
      <c r="C8" s="224"/>
      <c r="D8" s="121">
        <v>70000</v>
      </c>
      <c r="E8" s="234"/>
      <c r="F8" s="234"/>
      <c r="G8" s="234"/>
      <c r="H8" s="234"/>
      <c r="I8" s="234"/>
      <c r="J8" s="234"/>
      <c r="K8" s="234"/>
      <c r="L8" s="36"/>
    </row>
    <row r="9" spans="2:14" ht="30" customHeight="1" x14ac:dyDescent="0.3">
      <c r="B9" s="224" t="s">
        <v>12</v>
      </c>
      <c r="C9" s="224"/>
      <c r="D9" s="121">
        <v>100000</v>
      </c>
      <c r="E9" s="234"/>
      <c r="F9" s="234"/>
      <c r="G9" s="234"/>
      <c r="H9" s="234"/>
      <c r="I9" s="234"/>
      <c r="J9" s="234"/>
      <c r="K9" s="234"/>
      <c r="L9" s="36"/>
    </row>
    <row r="10" spans="2:14" ht="30" customHeight="1" x14ac:dyDescent="0.3">
      <c r="B10" s="224" t="s">
        <v>10</v>
      </c>
      <c r="C10" s="224"/>
      <c r="D10" s="121">
        <v>100000</v>
      </c>
      <c r="E10" s="234"/>
      <c r="F10" s="234"/>
      <c r="G10" s="234"/>
      <c r="H10" s="234"/>
      <c r="I10" s="234"/>
      <c r="J10" s="234"/>
      <c r="K10" s="234"/>
      <c r="L10" s="36"/>
    </row>
    <row r="11" spans="2:14" ht="30" customHeight="1" x14ac:dyDescent="0.3">
      <c r="B11" s="224" t="s">
        <v>11</v>
      </c>
      <c r="C11" s="224"/>
      <c r="D11" s="121">
        <v>600000</v>
      </c>
      <c r="E11" s="234"/>
      <c r="F11" s="234"/>
      <c r="G11" s="234"/>
      <c r="H11" s="234"/>
      <c r="I11" s="234"/>
      <c r="J11" s="234"/>
      <c r="K11" s="234"/>
      <c r="L11" s="211"/>
    </row>
    <row r="12" spans="2:14" ht="30" customHeight="1" x14ac:dyDescent="0.3">
      <c r="B12" s="226" t="s">
        <v>134</v>
      </c>
      <c r="C12" s="226"/>
      <c r="D12" s="76">
        <f>SUM(D8:D11)</f>
        <v>870000</v>
      </c>
      <c r="E12" s="234"/>
      <c r="F12" s="234"/>
      <c r="G12" s="234"/>
      <c r="H12" s="234"/>
      <c r="I12" s="234"/>
      <c r="J12" s="234"/>
      <c r="K12" s="234"/>
    </row>
    <row r="13" spans="2:14" ht="38.25" customHeight="1" x14ac:dyDescent="0.3">
      <c r="B13" s="229" t="s">
        <v>114</v>
      </c>
      <c r="C13" s="229"/>
      <c r="D13" s="77" t="s">
        <v>115</v>
      </c>
      <c r="E13" s="229" t="s">
        <v>104</v>
      </c>
      <c r="F13" s="229"/>
      <c r="G13" s="69" t="s">
        <v>215</v>
      </c>
      <c r="H13" s="229" t="s">
        <v>9</v>
      </c>
      <c r="I13" s="229"/>
      <c r="J13" s="229"/>
      <c r="K13" s="229"/>
      <c r="L13" s="20"/>
    </row>
    <row r="14" spans="2:14" ht="30" customHeight="1" x14ac:dyDescent="0.3">
      <c r="B14" s="224" t="s">
        <v>8</v>
      </c>
      <c r="C14" s="224"/>
      <c r="D14" s="117" t="s">
        <v>294</v>
      </c>
      <c r="E14" s="230">
        <v>44967</v>
      </c>
      <c r="F14" s="230"/>
      <c r="G14" s="119">
        <v>1</v>
      </c>
      <c r="H14" s="233" t="s">
        <v>297</v>
      </c>
      <c r="I14" s="233"/>
      <c r="J14" s="233"/>
      <c r="K14" s="233"/>
      <c r="L14" s="64"/>
      <c r="M14" s="17"/>
      <c r="N14" s="17"/>
    </row>
    <row r="15" spans="2:14" ht="30" customHeight="1" x14ac:dyDescent="0.3">
      <c r="B15" s="224" t="s">
        <v>116</v>
      </c>
      <c r="C15" s="224"/>
      <c r="D15" s="117" t="s">
        <v>294</v>
      </c>
      <c r="E15" s="225">
        <v>44981</v>
      </c>
      <c r="F15" s="225"/>
      <c r="G15" s="120">
        <f>_xlfn.DAYS(E15,E14)</f>
        <v>14</v>
      </c>
      <c r="H15" s="231" t="s">
        <v>297</v>
      </c>
      <c r="I15" s="231"/>
      <c r="J15" s="231"/>
      <c r="K15" s="231"/>
      <c r="L15" s="64"/>
      <c r="M15" s="17"/>
      <c r="N15" s="17"/>
    </row>
    <row r="16" spans="2:14" ht="30" customHeight="1" x14ac:dyDescent="0.3">
      <c r="B16" s="224" t="s">
        <v>111</v>
      </c>
      <c r="C16" s="224"/>
      <c r="D16" s="117" t="s">
        <v>294</v>
      </c>
      <c r="E16" s="225">
        <v>44988</v>
      </c>
      <c r="F16" s="225"/>
      <c r="G16" s="120">
        <f>_xlfn.DAYS(E16,E14)</f>
        <v>21</v>
      </c>
      <c r="H16" s="231" t="s">
        <v>298</v>
      </c>
      <c r="I16" s="231"/>
      <c r="J16" s="231"/>
      <c r="K16" s="231"/>
      <c r="L16" s="64"/>
      <c r="M16" s="17"/>
      <c r="N16" s="17"/>
    </row>
    <row r="17" spans="2:14" ht="30" customHeight="1" x14ac:dyDescent="0.3">
      <c r="B17" s="224" t="s">
        <v>112</v>
      </c>
      <c r="C17" s="224"/>
      <c r="D17" s="118" t="s">
        <v>295</v>
      </c>
      <c r="E17" s="225">
        <v>45016</v>
      </c>
      <c r="F17" s="225"/>
      <c r="G17" s="120">
        <f>_xlfn.DAYS(E17,E14)</f>
        <v>49</v>
      </c>
      <c r="H17" s="231" t="s">
        <v>297</v>
      </c>
      <c r="I17" s="231"/>
      <c r="J17" s="231"/>
      <c r="K17" s="231"/>
      <c r="L17" s="64"/>
      <c r="M17" s="17"/>
      <c r="N17" s="17"/>
    </row>
    <row r="18" spans="2:14" ht="30" customHeight="1" x14ac:dyDescent="0.3">
      <c r="B18" s="224" t="s">
        <v>113</v>
      </c>
      <c r="C18" s="224"/>
      <c r="D18" s="118" t="s">
        <v>295</v>
      </c>
      <c r="E18" s="225">
        <v>45016</v>
      </c>
      <c r="F18" s="225"/>
      <c r="G18" s="120">
        <f>_xlfn.DAYS(E18,E14)</f>
        <v>49</v>
      </c>
      <c r="H18" s="231" t="s">
        <v>297</v>
      </c>
      <c r="I18" s="231"/>
      <c r="J18" s="231"/>
      <c r="K18" s="231"/>
      <c r="L18" s="64"/>
      <c r="M18" s="17"/>
      <c r="N18" s="17"/>
    </row>
    <row r="19" spans="2:14" ht="30" customHeight="1" x14ac:dyDescent="0.3">
      <c r="B19" s="224" t="s">
        <v>5</v>
      </c>
      <c r="C19" s="224"/>
      <c r="D19" s="118" t="s">
        <v>296</v>
      </c>
      <c r="E19" s="225">
        <v>45072</v>
      </c>
      <c r="F19" s="225"/>
      <c r="G19" s="120">
        <f>_xlfn.DAYS(E19,E14)</f>
        <v>105</v>
      </c>
      <c r="H19" s="231" t="s">
        <v>297</v>
      </c>
      <c r="I19" s="231"/>
      <c r="J19" s="231"/>
      <c r="K19" s="231"/>
      <c r="L19" s="64"/>
      <c r="M19" s="17"/>
      <c r="N19" s="17"/>
    </row>
    <row r="20" spans="2:14" ht="34.200000000000003" customHeight="1" x14ac:dyDescent="0.3">
      <c r="B20" s="232" t="s">
        <v>370</v>
      </c>
      <c r="C20" s="232"/>
      <c r="D20" s="232"/>
      <c r="E20" s="232"/>
      <c r="F20" s="232"/>
      <c r="G20" s="232"/>
      <c r="H20" s="232"/>
      <c r="I20" s="232"/>
      <c r="J20" s="232"/>
      <c r="K20" s="232"/>
    </row>
    <row r="21" spans="2:14" ht="37.200000000000003" customHeight="1" x14ac:dyDescent="0.3">
      <c r="B21" s="227" t="s">
        <v>235</v>
      </c>
      <c r="C21" s="227"/>
      <c r="D21" s="227"/>
      <c r="E21" s="227"/>
      <c r="F21" s="227"/>
      <c r="G21" s="227"/>
      <c r="H21" s="227"/>
      <c r="I21" s="227"/>
      <c r="J21" s="227"/>
    </row>
    <row r="22" spans="2:14" s="20" customFormat="1" ht="28.8" customHeight="1" x14ac:dyDescent="0.3">
      <c r="B22" s="223" t="s">
        <v>639</v>
      </c>
      <c r="C22" s="223"/>
      <c r="D22" s="223"/>
      <c r="E22" s="223"/>
      <c r="F22" s="223"/>
      <c r="G22" s="223"/>
      <c r="H22" s="223"/>
      <c r="I22" s="223"/>
      <c r="J22" s="223"/>
    </row>
    <row r="23" spans="2:14" ht="59.4" customHeight="1" x14ac:dyDescent="0.3">
      <c r="B23" s="216"/>
      <c r="C23" s="216"/>
      <c r="D23" s="20"/>
      <c r="E23" s="217"/>
      <c r="F23" s="217"/>
      <c r="G23" s="217"/>
      <c r="H23" s="217"/>
      <c r="J23" s="1"/>
    </row>
    <row r="24" spans="2:14" ht="38.25" customHeight="1" x14ac:dyDescent="0.3">
      <c r="D24" s="20"/>
      <c r="E24" s="212"/>
      <c r="F24" s="212"/>
      <c r="G24" s="212"/>
      <c r="H24" s="212"/>
      <c r="I24" s="20"/>
      <c r="J24" s="1"/>
    </row>
    <row r="25" spans="2:14" ht="18.75" customHeight="1" x14ac:dyDescent="0.3"/>
    <row r="26" spans="2:14" ht="49.2" customHeight="1" x14ac:dyDescent="0.3"/>
    <row r="27" spans="2:14" ht="83.4" customHeight="1" x14ac:dyDescent="0.3"/>
    <row r="28" spans="2:14" ht="42.6" customHeight="1" x14ac:dyDescent="0.3"/>
    <row r="29" spans="2:14" ht="67.95" customHeight="1" x14ac:dyDescent="0.3"/>
    <row r="30" spans="2:14" ht="66" customHeight="1" x14ac:dyDescent="0.3"/>
    <row r="31" spans="2:14" ht="68.400000000000006" customHeight="1" x14ac:dyDescent="0.3"/>
    <row r="32" spans="2:14" ht="73.95" customHeight="1" x14ac:dyDescent="0.3"/>
    <row r="33" spans="2:10" ht="38.4" customHeight="1" x14ac:dyDescent="0.3"/>
    <row r="34" spans="2:10" ht="24.6" customHeight="1" x14ac:dyDescent="0.3"/>
    <row r="35" spans="2:10" ht="19.95" customHeight="1" x14ac:dyDescent="0.3"/>
    <row r="36" spans="2:10" ht="14.4" customHeight="1" x14ac:dyDescent="0.3"/>
    <row r="37" spans="2:10" ht="16.2" customHeight="1" x14ac:dyDescent="0.3"/>
    <row r="38" spans="2:10" ht="15.6" customHeight="1" x14ac:dyDescent="0.3"/>
    <row r="39" spans="2:10" ht="40.5" customHeight="1" x14ac:dyDescent="0.3"/>
    <row r="40" spans="2:10" s="17" customFormat="1" ht="28.2" customHeight="1" x14ac:dyDescent="0.3">
      <c r="B40" s="2"/>
      <c r="C40" s="2"/>
      <c r="D40" s="2"/>
      <c r="E40" s="2"/>
      <c r="F40" s="2"/>
      <c r="G40" s="2"/>
      <c r="H40" s="2"/>
      <c r="I40" s="2"/>
      <c r="J40" s="2"/>
    </row>
    <row r="41" spans="2:10" ht="27" customHeight="1" x14ac:dyDescent="0.3"/>
    <row r="42" spans="2:10" ht="26.25" customHeight="1" x14ac:dyDescent="0.3"/>
  </sheetData>
  <sheetProtection selectLockedCells="1"/>
  <mergeCells count="41">
    <mergeCell ref="B2:J2"/>
    <mergeCell ref="B13:C13"/>
    <mergeCell ref="B14:C14"/>
    <mergeCell ref="B9:C9"/>
    <mergeCell ref="B10:C10"/>
    <mergeCell ref="B11:C11"/>
    <mergeCell ref="B8:C8"/>
    <mergeCell ref="E7:K12"/>
    <mergeCell ref="B3:K3"/>
    <mergeCell ref="B4:K4"/>
    <mergeCell ref="B5:K5"/>
    <mergeCell ref="B6:K6"/>
    <mergeCell ref="B21:J21"/>
    <mergeCell ref="B7:C7"/>
    <mergeCell ref="E13:F13"/>
    <mergeCell ref="E14:F14"/>
    <mergeCell ref="B19:C19"/>
    <mergeCell ref="E17:F17"/>
    <mergeCell ref="H17:K17"/>
    <mergeCell ref="B20:K20"/>
    <mergeCell ref="H18:K18"/>
    <mergeCell ref="H19:K19"/>
    <mergeCell ref="E18:F18"/>
    <mergeCell ref="E19:F19"/>
    <mergeCell ref="H13:K13"/>
    <mergeCell ref="H14:K14"/>
    <mergeCell ref="H16:K16"/>
    <mergeCell ref="H15:K15"/>
    <mergeCell ref="B18:C18"/>
    <mergeCell ref="E15:F15"/>
    <mergeCell ref="B12:C12"/>
    <mergeCell ref="B17:C17"/>
    <mergeCell ref="B15:C15"/>
    <mergeCell ref="B16:C16"/>
    <mergeCell ref="E16:F16"/>
    <mergeCell ref="B22:J22"/>
    <mergeCell ref="E24:F24"/>
    <mergeCell ref="G24:H24"/>
    <mergeCell ref="E23:F23"/>
    <mergeCell ref="G23:H23"/>
    <mergeCell ref="B23:C23"/>
  </mergeCells>
  <phoneticPr fontId="45" type="noConversion"/>
  <pageMargins left="0.7" right="0.7" top="1.25" bottom="0.5" header="0.3" footer="0.3"/>
  <pageSetup scale="73" orientation="portrait" r:id="rId1"/>
  <headerFooter>
    <oddFooter>&amp;L&amp;A</oddFooter>
  </headerFooter>
  <rowBreaks count="1" manualBreakCount="1">
    <brk id="23"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O53"/>
  <sheetViews>
    <sheetView showGridLines="0" zoomScaleNormal="100" workbookViewId="0">
      <selection activeCell="N8" sqref="N8"/>
    </sheetView>
  </sheetViews>
  <sheetFormatPr defaultColWidth="10.6640625" defaultRowHeight="13.8" x14ac:dyDescent="0.3"/>
  <cols>
    <col min="1" max="1" width="4.5546875" style="2" customWidth="1"/>
    <col min="2" max="2" width="6.6640625" style="2" customWidth="1"/>
    <col min="3" max="3" width="34.109375" style="2" customWidth="1"/>
    <col min="4" max="4" width="15.109375" style="2" customWidth="1"/>
    <col min="5" max="5" width="18.5546875" style="2" customWidth="1"/>
    <col min="6" max="6" width="26" style="2" customWidth="1"/>
    <col min="7" max="7" width="6.6640625" style="2" customWidth="1"/>
    <col min="8" max="8" width="22.109375" style="2" customWidth="1"/>
    <col min="9" max="9" width="5.109375" style="2" customWidth="1"/>
    <col min="10" max="10" width="12.44140625" style="2" customWidth="1"/>
    <col min="11" max="11" width="6.33203125" style="2" customWidth="1"/>
    <col min="12" max="12" width="15" style="2" customWidth="1"/>
    <col min="13" max="13" width="5.44140625" style="2" customWidth="1"/>
    <col min="14" max="14" width="5.6640625" style="2" customWidth="1"/>
    <col min="15" max="15" width="10.6640625" style="2" customWidth="1"/>
    <col min="16" max="16" width="5.6640625" style="2" customWidth="1"/>
    <col min="17" max="16384" width="10.6640625" style="2"/>
  </cols>
  <sheetData>
    <row r="1" spans="1:12" ht="80.400000000000006" customHeight="1" x14ac:dyDescent="0.3"/>
    <row r="2" spans="1:12" ht="26.25" customHeight="1" x14ac:dyDescent="0.3">
      <c r="B2" s="222" t="s">
        <v>1</v>
      </c>
      <c r="C2" s="222"/>
      <c r="D2" s="222"/>
      <c r="E2" s="222"/>
      <c r="F2" s="222"/>
      <c r="G2" s="222"/>
      <c r="H2" s="222"/>
      <c r="I2" s="222"/>
      <c r="J2" s="222"/>
      <c r="K2" s="222"/>
      <c r="L2" s="222"/>
    </row>
    <row r="3" spans="1:12" ht="26.25" customHeight="1" x14ac:dyDescent="0.3">
      <c r="A3" s="13"/>
      <c r="B3" s="235" t="s">
        <v>236</v>
      </c>
      <c r="C3" s="235"/>
      <c r="D3" s="235"/>
      <c r="E3" s="235"/>
      <c r="F3" s="235"/>
      <c r="G3" s="235"/>
      <c r="H3" s="235"/>
      <c r="I3" s="235"/>
      <c r="J3" s="235"/>
      <c r="K3" s="235"/>
      <c r="L3" s="235"/>
    </row>
    <row r="4" spans="1:12" ht="24.75" customHeight="1" x14ac:dyDescent="0.3">
      <c r="A4" s="19"/>
      <c r="B4" s="643">
        <f>'Applicant-4 (Pre-App Pg 1)'!D12</f>
        <v>0</v>
      </c>
      <c r="C4" s="643"/>
      <c r="D4" s="643"/>
      <c r="E4" s="643"/>
      <c r="F4" s="643"/>
      <c r="G4" s="643"/>
      <c r="H4" s="643"/>
      <c r="I4" s="643"/>
      <c r="J4" s="643"/>
      <c r="K4" s="643"/>
      <c r="L4" s="643"/>
    </row>
    <row r="5" spans="1:12" ht="24.75" customHeight="1" x14ac:dyDescent="0.3">
      <c r="A5" s="19"/>
      <c r="B5" s="643">
        <f>'Perm Gap Details'!D40</f>
        <v>0</v>
      </c>
      <c r="C5" s="643"/>
      <c r="D5" s="643"/>
      <c r="E5" s="643"/>
      <c r="F5" s="643"/>
      <c r="G5" s="643"/>
      <c r="H5" s="643"/>
      <c r="I5" s="643"/>
      <c r="J5" s="643"/>
      <c r="K5" s="643"/>
      <c r="L5" s="643"/>
    </row>
    <row r="6" spans="1:12" ht="30" customHeight="1" x14ac:dyDescent="0.3">
      <c r="A6" s="19"/>
      <c r="B6" s="366" t="s">
        <v>141</v>
      </c>
      <c r="C6" s="366"/>
      <c r="D6" s="366"/>
      <c r="E6" s="366"/>
      <c r="F6" s="366"/>
      <c r="G6" s="366"/>
      <c r="H6" s="366"/>
      <c r="I6" s="366"/>
      <c r="J6" s="366"/>
      <c r="K6" s="366"/>
      <c r="L6" s="366"/>
    </row>
    <row r="7" spans="1:12" ht="30" customHeight="1" x14ac:dyDescent="0.3">
      <c r="A7" s="18"/>
      <c r="B7" s="389" t="s">
        <v>540</v>
      </c>
      <c r="C7" s="389"/>
      <c r="D7" s="389"/>
      <c r="E7" s="389"/>
      <c r="F7" s="389"/>
      <c r="G7" s="389"/>
      <c r="H7" s="389"/>
      <c r="I7" s="389"/>
      <c r="J7" s="389"/>
      <c r="K7" s="389"/>
      <c r="L7" s="389"/>
    </row>
    <row r="8" spans="1:12" ht="30" customHeight="1" x14ac:dyDescent="0.3">
      <c r="A8" s="15"/>
      <c r="B8" s="377" t="s">
        <v>548</v>
      </c>
      <c r="C8" s="378"/>
      <c r="D8" s="378"/>
      <c r="E8" s="378"/>
      <c r="F8" s="378"/>
      <c r="G8" s="378"/>
      <c r="H8" s="378"/>
      <c r="I8" s="378"/>
      <c r="J8" s="378"/>
      <c r="K8" s="378"/>
      <c r="L8" s="379"/>
    </row>
    <row r="9" spans="1:12" ht="30" customHeight="1" x14ac:dyDescent="0.3">
      <c r="A9" s="18"/>
      <c r="B9" s="39" t="s">
        <v>21</v>
      </c>
      <c r="C9" s="242" t="s">
        <v>81</v>
      </c>
      <c r="D9" s="243"/>
      <c r="E9" s="243"/>
      <c r="F9" s="243"/>
      <c r="G9" s="243"/>
      <c r="H9" s="244"/>
      <c r="I9" s="271"/>
      <c r="J9" s="271"/>
      <c r="K9" s="226">
        <f>IF(I9=TRUE,10,0)</f>
        <v>0</v>
      </c>
      <c r="L9" s="226"/>
    </row>
    <row r="10" spans="1:12" ht="30" customHeight="1" x14ac:dyDescent="0.3">
      <c r="A10" s="1"/>
      <c r="B10" s="39" t="s">
        <v>88</v>
      </c>
      <c r="C10" s="242" t="s">
        <v>82</v>
      </c>
      <c r="D10" s="243"/>
      <c r="E10" s="243"/>
      <c r="F10" s="243"/>
      <c r="G10" s="243"/>
      <c r="H10" s="244"/>
      <c r="I10" s="271"/>
      <c r="J10" s="271"/>
      <c r="K10" s="226">
        <f>IF(I10=TRUE,5,0)</f>
        <v>0</v>
      </c>
      <c r="L10" s="226"/>
    </row>
    <row r="11" spans="1:12" ht="30" customHeight="1" x14ac:dyDescent="0.3">
      <c r="A11" s="1"/>
      <c r="B11" s="39" t="s">
        <v>22</v>
      </c>
      <c r="C11" s="242" t="s">
        <v>83</v>
      </c>
      <c r="D11" s="243"/>
      <c r="E11" s="243"/>
      <c r="F11" s="243"/>
      <c r="G11" s="243"/>
      <c r="H11" s="243"/>
      <c r="I11" s="271"/>
      <c r="J11" s="271"/>
      <c r="K11" s="226">
        <f>IF(I11=TRUE,5,0)</f>
        <v>0</v>
      </c>
      <c r="L11" s="226"/>
    </row>
    <row r="12" spans="1:12" ht="30" customHeight="1" x14ac:dyDescent="0.3">
      <c r="A12" s="15"/>
      <c r="B12" s="39" t="s">
        <v>382</v>
      </c>
      <c r="C12" s="242" t="s">
        <v>274</v>
      </c>
      <c r="D12" s="243"/>
      <c r="E12" s="243"/>
      <c r="F12" s="243"/>
      <c r="G12" s="243"/>
      <c r="H12" s="244"/>
      <c r="I12" s="271"/>
      <c r="J12" s="271"/>
      <c r="K12" s="226">
        <f>IF(I12=TRUE,2,0)</f>
        <v>0</v>
      </c>
      <c r="L12" s="226"/>
    </row>
    <row r="13" spans="1:12" ht="30" customHeight="1" x14ac:dyDescent="0.3">
      <c r="A13" s="15"/>
      <c r="B13" s="39" t="s">
        <v>384</v>
      </c>
      <c r="C13" s="242" t="s">
        <v>275</v>
      </c>
      <c r="D13" s="243"/>
      <c r="E13" s="243"/>
      <c r="F13" s="243"/>
      <c r="G13" s="243"/>
      <c r="H13" s="243"/>
      <c r="I13" s="271"/>
      <c r="J13" s="271"/>
      <c r="K13" s="226">
        <f>IF(I13=TRUE,0,0)</f>
        <v>0</v>
      </c>
      <c r="L13" s="226"/>
    </row>
    <row r="14" spans="1:12" ht="30" customHeight="1" x14ac:dyDescent="0.3">
      <c r="A14" s="15"/>
      <c r="B14" s="39" t="s">
        <v>383</v>
      </c>
      <c r="C14" s="242" t="s">
        <v>454</v>
      </c>
      <c r="D14" s="243"/>
      <c r="E14" s="243"/>
      <c r="F14" s="243"/>
      <c r="G14" s="243"/>
      <c r="H14" s="243"/>
      <c r="I14" s="271"/>
      <c r="J14" s="271"/>
      <c r="K14" s="226">
        <f>IF(I14=TRUE,10,0)</f>
        <v>0</v>
      </c>
      <c r="L14" s="226"/>
    </row>
    <row r="15" spans="1:12" ht="31.8" customHeight="1" x14ac:dyDescent="0.3">
      <c r="A15" s="15"/>
      <c r="B15" s="380" t="s">
        <v>628</v>
      </c>
      <c r="C15" s="381"/>
      <c r="D15" s="381"/>
      <c r="E15" s="381"/>
      <c r="F15" s="381"/>
      <c r="G15" s="381"/>
      <c r="H15" s="381"/>
      <c r="I15" s="381"/>
      <c r="J15" s="381"/>
      <c r="K15" s="381"/>
      <c r="L15" s="382"/>
    </row>
    <row r="16" spans="1:12" ht="30" customHeight="1" x14ac:dyDescent="0.3">
      <c r="B16" s="377" t="s">
        <v>551</v>
      </c>
      <c r="C16" s="378"/>
      <c r="D16" s="378"/>
      <c r="E16" s="378"/>
      <c r="F16" s="378"/>
      <c r="G16" s="378"/>
      <c r="H16" s="378"/>
      <c r="I16" s="378"/>
      <c r="J16" s="378"/>
      <c r="K16" s="378"/>
      <c r="L16" s="379"/>
    </row>
    <row r="17" spans="2:15" ht="30" customHeight="1" x14ac:dyDescent="0.3">
      <c r="B17" s="39" t="s">
        <v>23</v>
      </c>
      <c r="C17" s="242" t="s">
        <v>316</v>
      </c>
      <c r="D17" s="243"/>
      <c r="E17" s="243"/>
      <c r="F17" s="243"/>
      <c r="G17" s="243"/>
      <c r="H17" s="244"/>
      <c r="I17" s="271"/>
      <c r="J17" s="271"/>
      <c r="K17" s="226">
        <f>IF(I17=TRUE,21,0)</f>
        <v>0</v>
      </c>
      <c r="L17" s="226"/>
    </row>
    <row r="18" spans="2:15" ht="30" customHeight="1" x14ac:dyDescent="0.3">
      <c r="B18" s="39" t="s">
        <v>24</v>
      </c>
      <c r="C18" s="242" t="s">
        <v>33</v>
      </c>
      <c r="D18" s="243"/>
      <c r="E18" s="243"/>
      <c r="F18" s="243"/>
      <c r="G18" s="243"/>
      <c r="H18" s="244"/>
      <c r="I18" s="345"/>
      <c r="J18" s="347"/>
      <c r="K18" s="226">
        <f>IF(I18=TRUE,14,0)</f>
        <v>0</v>
      </c>
      <c r="L18" s="226"/>
    </row>
    <row r="19" spans="2:15" ht="30" customHeight="1" x14ac:dyDescent="0.3">
      <c r="B19" s="39" t="s">
        <v>25</v>
      </c>
      <c r="C19" s="242" t="s">
        <v>317</v>
      </c>
      <c r="D19" s="243"/>
      <c r="E19" s="243"/>
      <c r="F19" s="243"/>
      <c r="G19" s="243"/>
      <c r="H19" s="243"/>
      <c r="I19" s="271"/>
      <c r="J19" s="271"/>
      <c r="K19" s="226">
        <f>IF(I19=TRUE,7,0)</f>
        <v>0</v>
      </c>
      <c r="L19" s="226"/>
    </row>
    <row r="20" spans="2:15" s="167" customFormat="1" ht="30" customHeight="1" x14ac:dyDescent="0.3">
      <c r="B20" s="168" t="s">
        <v>26</v>
      </c>
      <c r="C20" s="311" t="s">
        <v>318</v>
      </c>
      <c r="D20" s="312"/>
      <c r="E20" s="312"/>
      <c r="F20" s="312"/>
      <c r="G20" s="312"/>
      <c r="H20" s="312"/>
      <c r="I20" s="271"/>
      <c r="J20" s="271"/>
      <c r="K20" s="388">
        <f>IF(I20=TRUE,0,0)</f>
        <v>0</v>
      </c>
      <c r="L20" s="388"/>
    </row>
    <row r="21" spans="2:15" ht="30" customHeight="1" x14ac:dyDescent="0.3">
      <c r="B21" s="380" t="s">
        <v>533</v>
      </c>
      <c r="C21" s="381"/>
      <c r="D21" s="381"/>
      <c r="E21" s="381"/>
      <c r="F21" s="381"/>
      <c r="G21" s="381"/>
      <c r="H21" s="381"/>
      <c r="I21" s="381"/>
      <c r="J21" s="381"/>
      <c r="K21" s="381"/>
      <c r="L21" s="382"/>
    </row>
    <row r="22" spans="2:15" ht="30" customHeight="1" x14ac:dyDescent="0.3">
      <c r="B22" s="377" t="s">
        <v>455</v>
      </c>
      <c r="C22" s="378"/>
      <c r="D22" s="378"/>
      <c r="E22" s="378"/>
      <c r="F22" s="378"/>
      <c r="G22" s="378"/>
      <c r="H22" s="378"/>
      <c r="I22" s="378"/>
      <c r="J22" s="378"/>
      <c r="K22" s="378"/>
      <c r="L22" s="379"/>
      <c r="M22" s="513"/>
      <c r="N22" s="513"/>
      <c r="O22" s="514"/>
    </row>
    <row r="23" spans="2:15" ht="30" customHeight="1" x14ac:dyDescent="0.3">
      <c r="B23" s="48" t="s">
        <v>27</v>
      </c>
      <c r="C23" s="383" t="s">
        <v>550</v>
      </c>
      <c r="D23" s="384"/>
      <c r="E23" s="384"/>
      <c r="F23" s="384"/>
      <c r="G23" s="384"/>
      <c r="H23" s="385"/>
      <c r="I23" s="271"/>
      <c r="J23" s="271"/>
      <c r="K23" s="226">
        <f>IF(I23=TRUE,25,0)</f>
        <v>0</v>
      </c>
      <c r="L23" s="226"/>
      <c r="M23" s="515"/>
      <c r="N23" s="515"/>
      <c r="O23" s="516"/>
    </row>
    <row r="24" spans="2:15" ht="30" customHeight="1" x14ac:dyDescent="0.3">
      <c r="B24" s="48" t="s">
        <v>28</v>
      </c>
      <c r="C24" s="383" t="s">
        <v>323</v>
      </c>
      <c r="D24" s="384"/>
      <c r="E24" s="384"/>
      <c r="F24" s="384"/>
      <c r="G24" s="384"/>
      <c r="H24" s="385"/>
      <c r="I24" s="271"/>
      <c r="J24" s="271"/>
      <c r="K24" s="226">
        <f>IF(I24=TRUE,20,0)</f>
        <v>0</v>
      </c>
      <c r="L24" s="226"/>
      <c r="M24" s="515"/>
      <c r="N24" s="515"/>
      <c r="O24" s="516"/>
    </row>
    <row r="25" spans="2:15" ht="30" customHeight="1" x14ac:dyDescent="0.3">
      <c r="B25" s="48" t="s">
        <v>29</v>
      </c>
      <c r="C25" s="383" t="s">
        <v>322</v>
      </c>
      <c r="D25" s="384"/>
      <c r="E25" s="384"/>
      <c r="F25" s="384"/>
      <c r="G25" s="384"/>
      <c r="H25" s="385"/>
      <c r="I25" s="271"/>
      <c r="J25" s="271"/>
      <c r="K25" s="226">
        <f>IF(I25=TRUE,15,0)</f>
        <v>0</v>
      </c>
      <c r="L25" s="226"/>
      <c r="M25" s="515"/>
      <c r="N25" s="515"/>
      <c r="O25" s="516"/>
    </row>
    <row r="26" spans="2:15" ht="30" customHeight="1" x14ac:dyDescent="0.3">
      <c r="B26" s="48" t="s">
        <v>315</v>
      </c>
      <c r="C26" s="383" t="s">
        <v>319</v>
      </c>
      <c r="D26" s="384"/>
      <c r="E26" s="384"/>
      <c r="F26" s="384"/>
      <c r="G26" s="384"/>
      <c r="H26" s="385"/>
      <c r="I26" s="271"/>
      <c r="J26" s="271"/>
      <c r="K26" s="226">
        <f>IF(I26=TRUE,7.5,0)</f>
        <v>0</v>
      </c>
      <c r="L26" s="226"/>
      <c r="M26" s="515"/>
      <c r="N26" s="515"/>
      <c r="O26" s="516"/>
    </row>
    <row r="27" spans="2:15" ht="30" customHeight="1" x14ac:dyDescent="0.3">
      <c r="B27" s="48" t="s">
        <v>385</v>
      </c>
      <c r="C27" s="383" t="s">
        <v>320</v>
      </c>
      <c r="D27" s="384"/>
      <c r="E27" s="384"/>
      <c r="F27" s="384"/>
      <c r="G27" s="384"/>
      <c r="H27" s="385"/>
      <c r="I27" s="271"/>
      <c r="J27" s="271"/>
      <c r="K27" s="226">
        <f>IF(I27=TRUE,3.75,0)</f>
        <v>0</v>
      </c>
      <c r="L27" s="226"/>
      <c r="M27" s="515"/>
      <c r="N27" s="515"/>
      <c r="O27" s="516"/>
    </row>
    <row r="28" spans="2:15" ht="30" customHeight="1" x14ac:dyDescent="0.3">
      <c r="B28" s="48" t="s">
        <v>386</v>
      </c>
      <c r="C28" s="383" t="s">
        <v>532</v>
      </c>
      <c r="D28" s="384"/>
      <c r="E28" s="384"/>
      <c r="F28" s="384"/>
      <c r="G28" s="384"/>
      <c r="H28" s="384"/>
      <c r="I28" s="271"/>
      <c r="J28" s="271"/>
      <c r="K28" s="226">
        <f>IF(I28=TRUE,0,0)</f>
        <v>0</v>
      </c>
      <c r="L28" s="226"/>
      <c r="M28" s="515"/>
      <c r="N28" s="515"/>
      <c r="O28" s="516"/>
    </row>
    <row r="29" spans="2:15" ht="30" customHeight="1" x14ac:dyDescent="0.3">
      <c r="B29" s="390" t="s">
        <v>463</v>
      </c>
      <c r="C29" s="391"/>
      <c r="D29" s="391"/>
      <c r="E29" s="391"/>
      <c r="F29" s="391"/>
      <c r="G29" s="391"/>
      <c r="H29" s="391"/>
      <c r="I29" s="391"/>
      <c r="J29" s="391"/>
      <c r="K29" s="391"/>
      <c r="L29" s="392"/>
      <c r="M29" s="517"/>
      <c r="N29" s="517"/>
      <c r="O29" s="518"/>
    </row>
    <row r="30" spans="2:15" ht="30" customHeight="1" x14ac:dyDescent="0.3">
      <c r="B30" s="377" t="s">
        <v>387</v>
      </c>
      <c r="C30" s="378"/>
      <c r="D30" s="378"/>
      <c r="E30" s="378"/>
      <c r="F30" s="378"/>
      <c r="G30" s="378"/>
      <c r="H30" s="378"/>
      <c r="I30" s="378"/>
      <c r="J30" s="378"/>
      <c r="K30" s="378"/>
      <c r="L30" s="379"/>
    </row>
    <row r="31" spans="2:15" ht="30" customHeight="1" x14ac:dyDescent="0.3">
      <c r="B31" s="39" t="s">
        <v>30</v>
      </c>
      <c r="C31" s="242" t="s">
        <v>388</v>
      </c>
      <c r="D31" s="243"/>
      <c r="E31" s="243"/>
      <c r="F31" s="243"/>
      <c r="G31" s="243"/>
      <c r="H31" s="244"/>
      <c r="I31" s="271"/>
      <c r="J31" s="271"/>
      <c r="K31" s="226">
        <f>IF(I31=TRUE,18,0)</f>
        <v>0</v>
      </c>
      <c r="L31" s="226"/>
    </row>
    <row r="32" spans="2:15" ht="30" customHeight="1" x14ac:dyDescent="0.3">
      <c r="B32" s="39" t="s">
        <v>31</v>
      </c>
      <c r="C32" s="242" t="s">
        <v>326</v>
      </c>
      <c r="D32" s="243"/>
      <c r="E32" s="243"/>
      <c r="F32" s="243"/>
      <c r="G32" s="243"/>
      <c r="H32" s="244"/>
      <c r="I32" s="345"/>
      <c r="J32" s="347"/>
      <c r="K32" s="226">
        <f>IF(I32=TRUE,9,0)</f>
        <v>0</v>
      </c>
      <c r="L32" s="226"/>
    </row>
    <row r="33" spans="2:12" ht="30" customHeight="1" x14ac:dyDescent="0.3">
      <c r="B33" s="39" t="s">
        <v>32</v>
      </c>
      <c r="C33" s="242" t="s">
        <v>534</v>
      </c>
      <c r="D33" s="243"/>
      <c r="E33" s="243"/>
      <c r="F33" s="243"/>
      <c r="G33" s="243"/>
      <c r="H33" s="244"/>
      <c r="I33" s="345"/>
      <c r="J33" s="347"/>
      <c r="K33" s="226">
        <f>IF(I33=TRUE,0,0)</f>
        <v>0</v>
      </c>
      <c r="L33" s="226"/>
    </row>
    <row r="34" spans="2:12" ht="30" customHeight="1" x14ac:dyDescent="0.3">
      <c r="B34" s="380" t="s">
        <v>535</v>
      </c>
      <c r="C34" s="381"/>
      <c r="D34" s="381"/>
      <c r="E34" s="381"/>
      <c r="F34" s="381"/>
      <c r="G34" s="381"/>
      <c r="H34" s="381"/>
      <c r="I34" s="381"/>
      <c r="J34" s="381"/>
      <c r="K34" s="381"/>
      <c r="L34" s="382"/>
    </row>
    <row r="35" spans="2:12" ht="30" customHeight="1" x14ac:dyDescent="0.3">
      <c r="B35" s="327" t="s">
        <v>389</v>
      </c>
      <c r="C35" s="328"/>
      <c r="D35" s="328"/>
      <c r="E35" s="328"/>
      <c r="F35" s="328"/>
      <c r="G35" s="328"/>
      <c r="H35" s="328"/>
      <c r="I35" s="328"/>
      <c r="J35" s="328"/>
      <c r="K35" s="328"/>
      <c r="L35" s="329"/>
    </row>
    <row r="36" spans="2:12" ht="30" customHeight="1" x14ac:dyDescent="0.3">
      <c r="B36" s="39" t="s">
        <v>45</v>
      </c>
      <c r="C36" s="242" t="s">
        <v>48</v>
      </c>
      <c r="D36" s="243"/>
      <c r="E36" s="243"/>
      <c r="F36" s="243"/>
      <c r="G36" s="243"/>
      <c r="H36" s="244"/>
      <c r="I36" s="271"/>
      <c r="J36" s="271"/>
      <c r="K36" s="226">
        <f>IF(I36=TRUE,18,0)</f>
        <v>0</v>
      </c>
      <c r="L36" s="226"/>
    </row>
    <row r="37" spans="2:12" ht="30" customHeight="1" x14ac:dyDescent="0.3">
      <c r="B37" s="39" t="s">
        <v>46</v>
      </c>
      <c r="C37" s="242" t="s">
        <v>49</v>
      </c>
      <c r="D37" s="243"/>
      <c r="E37" s="243"/>
      <c r="F37" s="243"/>
      <c r="G37" s="243"/>
      <c r="H37" s="243"/>
      <c r="I37" s="271"/>
      <c r="J37" s="271"/>
      <c r="K37" s="226">
        <f>IF(I37=TRUE,10,0)</f>
        <v>0</v>
      </c>
      <c r="L37" s="226"/>
    </row>
    <row r="38" spans="2:12" ht="30" customHeight="1" x14ac:dyDescent="0.3">
      <c r="B38" s="39" t="s">
        <v>325</v>
      </c>
      <c r="C38" s="242" t="s">
        <v>51</v>
      </c>
      <c r="D38" s="243"/>
      <c r="E38" s="243"/>
      <c r="F38" s="243"/>
      <c r="G38" s="243"/>
      <c r="H38" s="243"/>
      <c r="I38" s="271"/>
      <c r="J38" s="271"/>
      <c r="K38" s="226">
        <f>IF(I38=TRUE,5,0)</f>
        <v>0</v>
      </c>
      <c r="L38" s="226"/>
    </row>
    <row r="39" spans="2:12" ht="30" customHeight="1" x14ac:dyDescent="0.3">
      <c r="B39" s="39" t="s">
        <v>390</v>
      </c>
      <c r="C39" s="242" t="s">
        <v>50</v>
      </c>
      <c r="D39" s="243"/>
      <c r="E39" s="243"/>
      <c r="F39" s="243"/>
      <c r="G39" s="243"/>
      <c r="H39" s="243"/>
      <c r="I39" s="271"/>
      <c r="J39" s="271"/>
      <c r="K39" s="226">
        <f>IF(I39=TRUE,1,0)</f>
        <v>0</v>
      </c>
      <c r="L39" s="226"/>
    </row>
    <row r="40" spans="2:12" ht="30" customHeight="1" x14ac:dyDescent="0.3">
      <c r="B40" s="524" t="s">
        <v>456</v>
      </c>
      <c r="C40" s="381"/>
      <c r="D40" s="381"/>
      <c r="E40" s="381"/>
      <c r="F40" s="381"/>
      <c r="G40" s="381"/>
      <c r="H40" s="381"/>
      <c r="I40" s="381"/>
      <c r="J40" s="381"/>
      <c r="K40" s="381"/>
      <c r="L40" s="382"/>
    </row>
    <row r="41" spans="2:12" ht="30" customHeight="1" x14ac:dyDescent="0.3">
      <c r="B41" s="527" t="s">
        <v>536</v>
      </c>
      <c r="C41" s="528"/>
      <c r="D41" s="528"/>
      <c r="E41" s="528"/>
      <c r="F41" s="528"/>
      <c r="G41" s="528"/>
      <c r="H41" s="528"/>
      <c r="I41" s="528"/>
      <c r="J41" s="528"/>
      <c r="K41" s="528"/>
      <c r="L41" s="529"/>
    </row>
    <row r="42" spans="2:12" ht="59.4" customHeight="1" x14ac:dyDescent="0.3">
      <c r="B42" s="487" t="s">
        <v>351</v>
      </c>
      <c r="C42" s="488"/>
      <c r="D42" s="243" t="s">
        <v>230</v>
      </c>
      <c r="E42" s="519"/>
      <c r="F42" s="519"/>
      <c r="G42" s="519"/>
      <c r="H42" s="520"/>
      <c r="I42" s="271"/>
      <c r="J42" s="271"/>
      <c r="K42" s="226">
        <f>IF(I42=TRUE,10,0)</f>
        <v>0</v>
      </c>
      <c r="L42" s="226"/>
    </row>
    <row r="43" spans="2:12" ht="70.2" customHeight="1" x14ac:dyDescent="0.3">
      <c r="B43" s="487" t="s">
        <v>352</v>
      </c>
      <c r="C43" s="525"/>
      <c r="D43" s="242" t="s">
        <v>287</v>
      </c>
      <c r="E43" s="519"/>
      <c r="F43" s="519"/>
      <c r="G43" s="519"/>
      <c r="H43" s="520"/>
      <c r="I43" s="271"/>
      <c r="J43" s="271"/>
      <c r="K43" s="226">
        <f>IF(I43=TRUE,5,0)</f>
        <v>0</v>
      </c>
      <c r="L43" s="226"/>
    </row>
    <row r="44" spans="2:12" ht="24.75" customHeight="1" x14ac:dyDescent="0.3">
      <c r="B44" s="524" t="s">
        <v>538</v>
      </c>
      <c r="C44" s="381"/>
      <c r="D44" s="381"/>
      <c r="E44" s="381"/>
      <c r="F44" s="381"/>
      <c r="G44" s="381"/>
      <c r="H44" s="381"/>
      <c r="I44" s="381"/>
      <c r="J44" s="381"/>
      <c r="K44" s="381"/>
      <c r="L44" s="382"/>
    </row>
    <row r="45" spans="2:12" ht="37.5" customHeight="1" x14ac:dyDescent="0.3">
      <c r="B45" s="487" t="s">
        <v>353</v>
      </c>
      <c r="C45" s="488"/>
      <c r="D45" s="243" t="s">
        <v>231</v>
      </c>
      <c r="E45" s="243"/>
      <c r="F45" s="243"/>
      <c r="G45" s="243"/>
      <c r="H45" s="244"/>
      <c r="I45" s="271"/>
      <c r="J45" s="271"/>
      <c r="K45" s="226">
        <f>IF(I45=TRUE,10,0)</f>
        <v>0</v>
      </c>
      <c r="L45" s="226"/>
    </row>
    <row r="46" spans="2:12" ht="30" customHeight="1" x14ac:dyDescent="0.3">
      <c r="B46" s="521" t="s">
        <v>537</v>
      </c>
      <c r="C46" s="522"/>
      <c r="D46" s="522"/>
      <c r="E46" s="522"/>
      <c r="F46" s="522"/>
      <c r="G46" s="522"/>
      <c r="H46" s="522"/>
      <c r="I46" s="522"/>
      <c r="J46" s="522"/>
      <c r="K46" s="522"/>
      <c r="L46" s="523"/>
    </row>
    <row r="47" spans="2:12" ht="30" customHeight="1" x14ac:dyDescent="0.3">
      <c r="B47" s="530" t="s">
        <v>496</v>
      </c>
      <c r="C47" s="530"/>
      <c r="D47" s="530"/>
      <c r="E47" s="530"/>
      <c r="F47" s="530"/>
      <c r="G47" s="530"/>
      <c r="H47" s="530"/>
      <c r="I47" s="530"/>
      <c r="J47" s="530"/>
      <c r="K47" s="530"/>
      <c r="L47" s="530"/>
    </row>
    <row r="48" spans="2:12" ht="16.8" customHeight="1" x14ac:dyDescent="0.3">
      <c r="B48" s="393" t="s">
        <v>354</v>
      </c>
      <c r="C48" s="393"/>
      <c r="D48" s="393" t="s">
        <v>358</v>
      </c>
      <c r="E48" s="393"/>
      <c r="F48" s="28"/>
      <c r="G48" s="28"/>
      <c r="H48" s="28"/>
      <c r="I48" s="28"/>
      <c r="J48" s="28"/>
      <c r="K48" s="28"/>
      <c r="L48" s="28"/>
    </row>
    <row r="49" spans="2:12" ht="15.6" x14ac:dyDescent="0.3">
      <c r="B49" s="156" t="s">
        <v>355</v>
      </c>
      <c r="C49" s="156"/>
      <c r="D49" s="157">
        <v>0</v>
      </c>
      <c r="H49" s="215" t="s">
        <v>539</v>
      </c>
      <c r="I49" s="215"/>
      <c r="J49" s="261"/>
      <c r="K49" s="526">
        <f>SUM(K9:L14,K17:L20,K23:L28,K31:L33,K36:L39,K42,K43,K45,D49:D51)</f>
        <v>0</v>
      </c>
      <c r="L49" s="526"/>
    </row>
    <row r="50" spans="2:12" ht="15" customHeight="1" x14ac:dyDescent="0.3">
      <c r="B50" s="156" t="s">
        <v>356</v>
      </c>
      <c r="C50" s="158"/>
      <c r="D50" s="157">
        <v>0</v>
      </c>
      <c r="H50" s="57"/>
      <c r="I50" s="386" t="s">
        <v>130</v>
      </c>
      <c r="J50" s="386"/>
      <c r="K50" s="386"/>
      <c r="L50" s="386"/>
    </row>
    <row r="51" spans="2:12" ht="15.6" x14ac:dyDescent="0.3">
      <c r="B51" s="156" t="s">
        <v>357</v>
      </c>
      <c r="D51" s="157">
        <v>0</v>
      </c>
      <c r="H51" s="57"/>
      <c r="I51" s="386"/>
      <c r="J51" s="386"/>
      <c r="K51" s="386"/>
      <c r="L51" s="386"/>
    </row>
    <row r="53" spans="2:12" x14ac:dyDescent="0.3">
      <c r="B53" s="205" t="s">
        <v>641</v>
      </c>
      <c r="C53" s="205"/>
    </row>
  </sheetData>
  <sheetProtection selectLockedCells="1"/>
  <dataConsolidate/>
  <mergeCells count="107">
    <mergeCell ref="B48:C48"/>
    <mergeCell ref="D48:E48"/>
    <mergeCell ref="C19:H19"/>
    <mergeCell ref="I14:J14"/>
    <mergeCell ref="K14:L14"/>
    <mergeCell ref="C17:H17"/>
    <mergeCell ref="I17:J17"/>
    <mergeCell ref="K18:L18"/>
    <mergeCell ref="I19:J19"/>
    <mergeCell ref="I20:J20"/>
    <mergeCell ref="K20:L20"/>
    <mergeCell ref="C20:H20"/>
    <mergeCell ref="I28:J28"/>
    <mergeCell ref="C37:H37"/>
    <mergeCell ref="I37:J37"/>
    <mergeCell ref="K37:L37"/>
    <mergeCell ref="C38:H38"/>
    <mergeCell ref="I38:J38"/>
    <mergeCell ref="K38:L38"/>
    <mergeCell ref="B35:L35"/>
    <mergeCell ref="C36:H36"/>
    <mergeCell ref="I36:J36"/>
    <mergeCell ref="K33:L33"/>
    <mergeCell ref="B34:L34"/>
    <mergeCell ref="I50:L51"/>
    <mergeCell ref="B2:L2"/>
    <mergeCell ref="C13:H13"/>
    <mergeCell ref="I13:J13"/>
    <mergeCell ref="K13:L13"/>
    <mergeCell ref="B15:L15"/>
    <mergeCell ref="C10:H10"/>
    <mergeCell ref="I10:J10"/>
    <mergeCell ref="K10:L10"/>
    <mergeCell ref="C11:H11"/>
    <mergeCell ref="I11:J11"/>
    <mergeCell ref="K11:L11"/>
    <mergeCell ref="C12:H12"/>
    <mergeCell ref="I12:J12"/>
    <mergeCell ref="K12:L12"/>
    <mergeCell ref="C25:H25"/>
    <mergeCell ref="I25:J25"/>
    <mergeCell ref="K25:L25"/>
    <mergeCell ref="C39:H39"/>
    <mergeCell ref="I39:J39"/>
    <mergeCell ref="K49:L49"/>
    <mergeCell ref="H49:J49"/>
    <mergeCell ref="B41:L41"/>
    <mergeCell ref="B47:L47"/>
    <mergeCell ref="B6:L6"/>
    <mergeCell ref="B5:L5"/>
    <mergeCell ref="B3:L3"/>
    <mergeCell ref="C24:H24"/>
    <mergeCell ref="I24:J24"/>
    <mergeCell ref="K24:L24"/>
    <mergeCell ref="K19:L19"/>
    <mergeCell ref="B22:L22"/>
    <mergeCell ref="C23:H23"/>
    <mergeCell ref="I23:J23"/>
    <mergeCell ref="K23:L23"/>
    <mergeCell ref="B21:L21"/>
    <mergeCell ref="K17:L17"/>
    <mergeCell ref="C18:H18"/>
    <mergeCell ref="I18:J18"/>
    <mergeCell ref="B16:L16"/>
    <mergeCell ref="B8:L8"/>
    <mergeCell ref="C9:H9"/>
    <mergeCell ref="C14:H14"/>
    <mergeCell ref="B4:L4"/>
    <mergeCell ref="I9:J9"/>
    <mergeCell ref="K9:L9"/>
    <mergeCell ref="B7:L7"/>
    <mergeCell ref="C31:H31"/>
    <mergeCell ref="C33:H33"/>
    <mergeCell ref="I31:J31"/>
    <mergeCell ref="K31:L31"/>
    <mergeCell ref="I33:J33"/>
    <mergeCell ref="I32:J32"/>
    <mergeCell ref="K32:L32"/>
    <mergeCell ref="C26:H26"/>
    <mergeCell ref="I26:J26"/>
    <mergeCell ref="B29:L29"/>
    <mergeCell ref="C28:H28"/>
    <mergeCell ref="K28:L28"/>
    <mergeCell ref="M22:O29"/>
    <mergeCell ref="D43:H43"/>
    <mergeCell ref="B46:L46"/>
    <mergeCell ref="B44:L44"/>
    <mergeCell ref="B45:C45"/>
    <mergeCell ref="D45:H45"/>
    <mergeCell ref="I45:J45"/>
    <mergeCell ref="K45:L45"/>
    <mergeCell ref="I42:J42"/>
    <mergeCell ref="K42:L42"/>
    <mergeCell ref="B42:C42"/>
    <mergeCell ref="D42:H42"/>
    <mergeCell ref="B43:C43"/>
    <mergeCell ref="K43:L43"/>
    <mergeCell ref="I43:J43"/>
    <mergeCell ref="K39:L39"/>
    <mergeCell ref="B40:L40"/>
    <mergeCell ref="K26:L26"/>
    <mergeCell ref="C27:H27"/>
    <mergeCell ref="I27:J27"/>
    <mergeCell ref="K27:L27"/>
    <mergeCell ref="C32:H32"/>
    <mergeCell ref="K36:L36"/>
    <mergeCell ref="B30:L30"/>
  </mergeCells>
  <dataValidations count="1">
    <dataValidation type="list" allowBlank="1" showInputMessage="1" showErrorMessage="1" sqref="I9:J14 I36:J39 I23:J28 I17:J20 I42:J43 I45:J45 I31:J33" xr:uid="{00000000-0002-0000-0800-000000000000}">
      <formula1>"TRUE,FALSE"</formula1>
    </dataValidation>
  </dataValidations>
  <pageMargins left="0.7" right="0.7" top="0.75" bottom="0.75" header="0.3" footer="0.3"/>
  <pageSetup scale="42" orientation="portrait" r:id="rId1"/>
  <headerFooter>
    <oddFooter>&amp;L&amp;A</oddFooter>
  </headerFooter>
  <rowBreaks count="2" manualBreakCount="2">
    <brk id="52" max="12" man="1"/>
    <brk id="59" max="12"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755C7-C0E2-44CD-8E75-B116E8C228F9}">
  <sheetPr>
    <tabColor theme="9" tint="-0.499984740745262"/>
    <pageSetUpPr fitToPage="1"/>
  </sheetPr>
  <dimension ref="A1:O41"/>
  <sheetViews>
    <sheetView showGridLines="0" zoomScaleNormal="100" workbookViewId="0">
      <selection activeCell="R12" sqref="R12"/>
    </sheetView>
  </sheetViews>
  <sheetFormatPr defaultRowHeight="14.4" x14ac:dyDescent="0.3"/>
  <cols>
    <col min="1" max="1" width="4.109375" customWidth="1"/>
    <col min="5" max="5" width="3.5546875" customWidth="1"/>
    <col min="9" max="9" width="18.88671875" customWidth="1"/>
    <col min="12" max="12" width="9.77734375" customWidth="1"/>
    <col min="13" max="13" width="12.88671875" customWidth="1"/>
  </cols>
  <sheetData>
    <row r="1" spans="1:13" ht="15" customHeight="1" x14ac:dyDescent="0.5">
      <c r="A1" s="55"/>
      <c r="B1" s="55"/>
      <c r="C1" s="55"/>
      <c r="D1" s="55"/>
      <c r="E1" s="55"/>
      <c r="F1" s="55"/>
      <c r="G1" s="55"/>
      <c r="H1" s="55"/>
      <c r="I1" s="55"/>
      <c r="J1" s="55"/>
    </row>
    <row r="2" spans="1:13" ht="15" customHeight="1" x14ac:dyDescent="0.5">
      <c r="A2" s="55"/>
      <c r="B2" s="55"/>
      <c r="C2" s="55"/>
      <c r="D2" s="55"/>
      <c r="E2" s="55"/>
      <c r="F2" s="55"/>
      <c r="G2" s="55"/>
      <c r="H2" s="55"/>
      <c r="I2" s="55"/>
      <c r="J2" s="55"/>
    </row>
    <row r="3" spans="1:13" ht="15" customHeight="1" x14ac:dyDescent="0.5">
      <c r="A3" s="55"/>
      <c r="B3" s="55"/>
      <c r="C3" s="55"/>
      <c r="D3" s="55"/>
      <c r="E3" s="55"/>
      <c r="F3" s="55"/>
      <c r="G3" s="55"/>
      <c r="H3" s="55"/>
      <c r="I3" s="55"/>
      <c r="J3" s="55"/>
    </row>
    <row r="4" spans="1:13" ht="15" customHeight="1" x14ac:dyDescent="0.5">
      <c r="A4" s="55"/>
      <c r="B4" s="55"/>
      <c r="C4" s="55"/>
      <c r="D4" s="55"/>
      <c r="E4" s="55"/>
      <c r="F4" s="55"/>
      <c r="G4" s="55"/>
      <c r="H4" s="55"/>
      <c r="I4" s="55"/>
      <c r="J4" s="55"/>
    </row>
    <row r="5" spans="1:13" ht="15" customHeight="1" x14ac:dyDescent="0.5">
      <c r="A5" s="55"/>
      <c r="B5" s="55"/>
      <c r="C5" s="55"/>
      <c r="D5" s="55"/>
      <c r="E5" s="55"/>
      <c r="F5" s="55"/>
      <c r="G5" s="55"/>
      <c r="H5" s="55"/>
      <c r="I5" s="55"/>
      <c r="J5" s="55"/>
    </row>
    <row r="6" spans="1:13" ht="15" customHeight="1" x14ac:dyDescent="0.5">
      <c r="A6" s="55"/>
      <c r="B6" s="55"/>
      <c r="C6" s="55"/>
      <c r="D6" s="55"/>
      <c r="E6" s="55"/>
      <c r="F6" s="55"/>
      <c r="G6" s="55"/>
      <c r="H6" s="55"/>
      <c r="I6" s="55"/>
      <c r="J6" s="55"/>
    </row>
    <row r="7" spans="1:13" ht="15" customHeight="1" x14ac:dyDescent="0.5">
      <c r="A7" s="55"/>
      <c r="B7" s="55"/>
      <c r="C7" s="55"/>
      <c r="D7" s="55"/>
      <c r="E7" s="55"/>
      <c r="F7" s="55"/>
      <c r="G7" s="55"/>
      <c r="H7" s="55"/>
      <c r="I7" s="55"/>
      <c r="J7" s="55"/>
    </row>
    <row r="8" spans="1:13" ht="54" customHeight="1" x14ac:dyDescent="0.5">
      <c r="A8" s="55"/>
      <c r="B8" s="310" t="s">
        <v>6</v>
      </c>
      <c r="C8" s="310"/>
      <c r="D8" s="310"/>
      <c r="E8" s="310"/>
      <c r="F8" s="310"/>
      <c r="G8" s="310"/>
      <c r="H8" s="310"/>
      <c r="I8" s="310"/>
      <c r="J8" s="310"/>
      <c r="K8" s="310"/>
      <c r="L8" s="310"/>
      <c r="M8" s="310"/>
    </row>
    <row r="9" spans="1:13" ht="49.95" customHeight="1" x14ac:dyDescent="0.5">
      <c r="A9" s="55"/>
      <c r="B9" s="235" t="s">
        <v>580</v>
      </c>
      <c r="C9" s="235"/>
      <c r="D9" s="235"/>
      <c r="E9" s="235"/>
      <c r="F9" s="235"/>
      <c r="G9" s="235"/>
      <c r="H9" s="235"/>
      <c r="I9" s="235"/>
      <c r="J9" s="235"/>
      <c r="K9" s="235"/>
      <c r="L9" s="235"/>
      <c r="M9" s="235"/>
    </row>
    <row r="10" spans="1:13" ht="49.95" customHeight="1" x14ac:dyDescent="0.5">
      <c r="A10" s="55"/>
      <c r="B10" s="251" t="s">
        <v>131</v>
      </c>
      <c r="C10" s="251"/>
      <c r="D10" s="251"/>
      <c r="E10" s="251"/>
      <c r="F10" s="251"/>
      <c r="G10" s="251"/>
      <c r="H10" s="251"/>
      <c r="I10" s="251"/>
      <c r="J10" s="251"/>
      <c r="K10" s="251"/>
      <c r="L10" s="251"/>
      <c r="M10" s="251"/>
    </row>
    <row r="11" spans="1:13" ht="49.95" customHeight="1" x14ac:dyDescent="0.5">
      <c r="A11" s="55"/>
      <c r="B11" s="251" t="s">
        <v>629</v>
      </c>
      <c r="C11" s="251"/>
      <c r="D11" s="251"/>
      <c r="E11" s="251"/>
      <c r="F11" s="251"/>
      <c r="G11" s="251"/>
      <c r="H11" s="251"/>
      <c r="I11" s="251"/>
      <c r="J11" s="251"/>
      <c r="K11" s="251"/>
      <c r="L11" s="251"/>
      <c r="M11" s="251"/>
    </row>
    <row r="12" spans="1:13" ht="49.95" customHeight="1" x14ac:dyDescent="0.5">
      <c r="A12" s="55"/>
      <c r="B12" s="251" t="s">
        <v>363</v>
      </c>
      <c r="C12" s="251"/>
      <c r="D12" s="251"/>
      <c r="E12" s="251"/>
      <c r="F12" s="251"/>
      <c r="G12" s="251"/>
      <c r="H12" s="251"/>
      <c r="I12" s="251"/>
      <c r="J12" s="251"/>
      <c r="K12" s="251"/>
      <c r="L12" s="251"/>
      <c r="M12" s="251"/>
    </row>
    <row r="13" spans="1:13" ht="49.95" customHeight="1" x14ac:dyDescent="0.5">
      <c r="A13" s="55"/>
      <c r="B13" s="323" t="s">
        <v>359</v>
      </c>
      <c r="C13" s="323"/>
      <c r="D13" s="323"/>
      <c r="E13" s="323"/>
      <c r="F13" s="323"/>
      <c r="G13" s="323"/>
      <c r="H13" s="323"/>
      <c r="I13" s="323"/>
      <c r="J13" s="323"/>
      <c r="K13" s="323"/>
      <c r="L13" s="323"/>
      <c r="M13" s="323"/>
    </row>
    <row r="14" spans="1:13" ht="49.95" customHeight="1" x14ac:dyDescent="0.5">
      <c r="A14" s="55"/>
      <c r="B14" s="531" t="s">
        <v>579</v>
      </c>
      <c r="C14" s="531"/>
      <c r="D14" s="531"/>
      <c r="E14" s="531"/>
      <c r="F14" s="531"/>
      <c r="G14" s="531"/>
      <c r="H14" s="531"/>
      <c r="I14" s="531"/>
      <c r="J14" s="531"/>
      <c r="K14" s="531"/>
      <c r="L14" s="531"/>
      <c r="M14" s="531"/>
    </row>
    <row r="15" spans="1:13" ht="15" customHeight="1" x14ac:dyDescent="0.5">
      <c r="A15" s="55"/>
      <c r="B15" s="181" t="s">
        <v>514</v>
      </c>
      <c r="C15" s="186"/>
      <c r="D15" s="186"/>
      <c r="E15" s="186"/>
      <c r="F15" s="186"/>
      <c r="G15" s="186"/>
      <c r="H15" s="186"/>
      <c r="I15" s="186"/>
      <c r="J15" s="186"/>
      <c r="K15" s="186"/>
      <c r="L15" s="186"/>
      <c r="M15" s="186"/>
    </row>
    <row r="16" spans="1:13" ht="15" customHeight="1" x14ac:dyDescent="0.5">
      <c r="A16" s="55"/>
      <c r="B16" s="55"/>
      <c r="C16" s="55"/>
      <c r="D16" s="55"/>
      <c r="E16" s="55"/>
      <c r="F16" s="55"/>
      <c r="G16" s="55"/>
      <c r="H16" s="55"/>
      <c r="I16" s="55"/>
      <c r="J16" s="55"/>
    </row>
    <row r="17" spans="1:15" ht="15" customHeight="1" x14ac:dyDescent="0.5">
      <c r="A17" s="55"/>
      <c r="B17" s="55"/>
      <c r="C17" s="55"/>
      <c r="D17" s="55"/>
      <c r="E17" s="55"/>
      <c r="F17" s="55"/>
      <c r="G17" s="55"/>
      <c r="H17" s="55"/>
      <c r="I17" s="55"/>
      <c r="J17" s="55"/>
    </row>
    <row r="18" spans="1:15" ht="15" customHeight="1" x14ac:dyDescent="0.5">
      <c r="A18" s="55"/>
      <c r="B18" s="55"/>
      <c r="C18" s="55"/>
      <c r="D18" s="55"/>
      <c r="E18" s="55"/>
      <c r="F18" s="55"/>
      <c r="G18" s="55"/>
      <c r="H18" s="55"/>
      <c r="I18" s="55"/>
      <c r="J18" s="55"/>
    </row>
    <row r="19" spans="1:15" ht="15" customHeight="1" x14ac:dyDescent="0.5">
      <c r="A19" s="55"/>
      <c r="B19" s="55"/>
      <c r="C19" s="55"/>
      <c r="D19" s="55"/>
      <c r="E19" s="55"/>
      <c r="F19" s="55"/>
      <c r="G19" s="55"/>
      <c r="H19" s="55"/>
      <c r="I19" s="55"/>
      <c r="J19" s="55"/>
      <c r="O19" s="58"/>
    </row>
    <row r="20" spans="1:15" ht="15" customHeight="1" x14ac:dyDescent="0.5">
      <c r="A20" s="55"/>
      <c r="B20" s="55"/>
      <c r="C20" s="55"/>
      <c r="D20" s="55"/>
      <c r="E20" s="55"/>
      <c r="F20" s="55"/>
      <c r="G20" s="55"/>
      <c r="H20" s="55"/>
      <c r="I20" s="55"/>
      <c r="J20" s="55"/>
    </row>
    <row r="21" spans="1:15" ht="15" customHeight="1" x14ac:dyDescent="0.5">
      <c r="A21" s="55"/>
      <c r="B21" s="55"/>
      <c r="C21" s="55"/>
      <c r="D21" s="55"/>
      <c r="E21" s="55"/>
      <c r="F21" s="55"/>
      <c r="G21" s="55"/>
      <c r="H21" s="55"/>
      <c r="I21" s="55"/>
      <c r="J21" s="55"/>
    </row>
    <row r="22" spans="1:15" ht="15" customHeight="1" x14ac:dyDescent="0.5">
      <c r="A22" s="55"/>
      <c r="B22" s="55"/>
      <c r="C22" s="55"/>
      <c r="D22" s="55"/>
      <c r="E22" s="55"/>
      <c r="F22" s="55"/>
      <c r="G22" s="55"/>
      <c r="H22" s="55"/>
      <c r="I22" s="55"/>
      <c r="J22" s="55"/>
    </row>
    <row r="23" spans="1:15" ht="15" customHeight="1" x14ac:dyDescent="0.5">
      <c r="A23" s="55"/>
      <c r="B23" s="55"/>
      <c r="C23" s="55"/>
      <c r="D23" s="55"/>
      <c r="E23" s="55"/>
      <c r="F23" s="55"/>
      <c r="G23" s="55"/>
      <c r="H23" s="55"/>
      <c r="I23" s="55"/>
      <c r="J23" s="55"/>
    </row>
    <row r="24" spans="1:15" ht="15" customHeight="1" x14ac:dyDescent="0.5">
      <c r="A24" s="55"/>
      <c r="B24" s="55"/>
      <c r="C24" s="55"/>
      <c r="D24" s="55"/>
      <c r="E24" s="55"/>
      <c r="F24" s="55"/>
      <c r="G24" s="55"/>
      <c r="H24" s="55"/>
      <c r="I24" s="55"/>
      <c r="J24" s="55"/>
    </row>
    <row r="25" spans="1:15" ht="15" customHeight="1" x14ac:dyDescent="0.5">
      <c r="A25" s="55"/>
      <c r="B25" s="55"/>
      <c r="C25" s="55"/>
      <c r="D25" s="55"/>
      <c r="E25" s="55"/>
      <c r="F25" s="55"/>
      <c r="G25" s="55"/>
      <c r="H25" s="55"/>
      <c r="I25" s="55"/>
      <c r="J25" s="55"/>
    </row>
    <row r="26" spans="1:15" ht="15" customHeight="1" x14ac:dyDescent="0.5">
      <c r="A26" s="55"/>
      <c r="B26" s="55"/>
      <c r="C26" s="55"/>
      <c r="D26" s="55"/>
      <c r="E26" s="55"/>
      <c r="F26" s="55"/>
      <c r="G26" s="55"/>
      <c r="H26" s="55"/>
      <c r="I26" s="55"/>
      <c r="J26" s="55"/>
    </row>
    <row r="27" spans="1:15" ht="15" customHeight="1" x14ac:dyDescent="0.5">
      <c r="A27" s="55"/>
      <c r="B27" s="55"/>
      <c r="C27" s="55"/>
      <c r="D27" s="55"/>
      <c r="E27" s="55"/>
      <c r="F27" s="55"/>
      <c r="G27" s="55"/>
      <c r="H27" s="55"/>
      <c r="I27" s="55"/>
      <c r="J27" s="55"/>
    </row>
    <row r="28" spans="1:15" ht="15" customHeight="1" x14ac:dyDescent="0.5">
      <c r="A28" s="55"/>
      <c r="B28" s="55"/>
      <c r="C28" s="55"/>
      <c r="D28" s="55"/>
      <c r="E28" s="55"/>
      <c r="F28" s="55"/>
      <c r="G28" s="55"/>
      <c r="H28" s="55"/>
      <c r="I28" s="55"/>
      <c r="J28" s="55"/>
    </row>
    <row r="29" spans="1:15" ht="15" customHeight="1" x14ac:dyDescent="0.5">
      <c r="A29" s="55"/>
      <c r="B29" s="55"/>
      <c r="C29" s="55"/>
      <c r="D29" s="55"/>
      <c r="E29" s="55"/>
      <c r="F29" s="55"/>
      <c r="G29" s="55"/>
      <c r="H29" s="55"/>
      <c r="I29" s="55"/>
      <c r="J29" s="55"/>
    </row>
    <row r="30" spans="1:15" ht="15" customHeight="1" x14ac:dyDescent="0.5">
      <c r="A30" s="55"/>
      <c r="B30" s="55"/>
      <c r="C30" s="55"/>
      <c r="D30" s="55"/>
      <c r="E30" s="55"/>
      <c r="F30" s="55"/>
      <c r="G30" s="55"/>
      <c r="H30" s="55"/>
      <c r="I30" s="55"/>
      <c r="J30" s="55"/>
    </row>
    <row r="31" spans="1:15" ht="15" customHeight="1" x14ac:dyDescent="0.5">
      <c r="A31" s="55"/>
      <c r="B31" s="55"/>
      <c r="C31" s="55"/>
      <c r="D31" s="55"/>
      <c r="E31" s="55"/>
      <c r="F31" s="55"/>
      <c r="G31" s="55"/>
      <c r="H31" s="55"/>
      <c r="I31" s="55"/>
      <c r="J31" s="55"/>
    </row>
    <row r="32" spans="1:15" ht="15" customHeight="1" x14ac:dyDescent="0.5">
      <c r="A32" s="55"/>
      <c r="B32" s="55"/>
      <c r="C32" s="55"/>
      <c r="D32" s="55"/>
      <c r="E32" s="55"/>
      <c r="F32" s="55"/>
      <c r="G32" s="55"/>
      <c r="H32" s="55"/>
      <c r="I32" s="55"/>
      <c r="J32" s="55"/>
    </row>
    <row r="33" spans="1:10" ht="15" customHeight="1" x14ac:dyDescent="0.5">
      <c r="A33" s="55"/>
      <c r="B33" s="55"/>
      <c r="C33" s="55"/>
      <c r="D33" s="55"/>
      <c r="E33" s="55"/>
      <c r="F33" s="55"/>
      <c r="G33" s="55"/>
      <c r="H33" s="55"/>
      <c r="I33" s="55"/>
      <c r="J33" s="55"/>
    </row>
    <row r="34" spans="1:10" ht="15" customHeight="1" x14ac:dyDescent="0.5">
      <c r="A34" s="55"/>
      <c r="B34" s="55"/>
      <c r="C34" s="55"/>
      <c r="D34" s="55"/>
      <c r="E34" s="55"/>
      <c r="F34" s="55"/>
      <c r="G34" s="55"/>
      <c r="H34" s="55"/>
      <c r="I34" s="55"/>
      <c r="J34" s="55"/>
    </row>
    <row r="35" spans="1:10" ht="15" customHeight="1" x14ac:dyDescent="0.5">
      <c r="A35" s="55"/>
      <c r="B35" s="55"/>
      <c r="C35" s="55"/>
      <c r="D35" s="55"/>
      <c r="E35" s="55"/>
      <c r="F35" s="55"/>
      <c r="G35" s="55"/>
      <c r="H35" s="55"/>
      <c r="I35" s="55"/>
      <c r="J35" s="55"/>
    </row>
    <row r="36" spans="1:10" ht="15" customHeight="1" x14ac:dyDescent="0.5">
      <c r="A36" s="55"/>
      <c r="B36" s="55"/>
      <c r="C36" s="55"/>
      <c r="D36" s="55"/>
      <c r="E36" s="55"/>
      <c r="F36" s="55"/>
      <c r="G36" s="55"/>
      <c r="H36" s="55"/>
      <c r="I36" s="55"/>
      <c r="J36" s="55"/>
    </row>
    <row r="37" spans="1:10" ht="15" customHeight="1" x14ac:dyDescent="0.5">
      <c r="A37" s="55"/>
    </row>
    <row r="38" spans="1:10" ht="15" customHeight="1" x14ac:dyDescent="0.5">
      <c r="A38" s="55"/>
    </row>
    <row r="39" spans="1:10" ht="15" customHeight="1" x14ac:dyDescent="0.5">
      <c r="A39" s="55"/>
    </row>
    <row r="40" spans="1:10" ht="15" customHeight="1" x14ac:dyDescent="0.5">
      <c r="A40" s="55"/>
    </row>
    <row r="41" spans="1:10" ht="15" customHeight="1" x14ac:dyDescent="0.5">
      <c r="A41" s="55"/>
    </row>
  </sheetData>
  <sheetProtection selectLockedCells="1"/>
  <mergeCells count="7">
    <mergeCell ref="B13:M13"/>
    <mergeCell ref="B14:M14"/>
    <mergeCell ref="B8:M8"/>
    <mergeCell ref="B9:M9"/>
    <mergeCell ref="B10:M10"/>
    <mergeCell ref="B11:M11"/>
    <mergeCell ref="B12:M12"/>
  </mergeCells>
  <printOptions horizontalCentered="1"/>
  <pageMargins left="0.45" right="0.45" top="0.5" bottom="0.5" header="0.3" footer="0.3"/>
  <pageSetup scale="83" orientation="portrait" r:id="rId1"/>
  <headerFooter>
    <oddFooter>&amp;L&amp;A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499984740745262"/>
    <pageSetUpPr fitToPage="1"/>
  </sheetPr>
  <dimension ref="A1:O43"/>
  <sheetViews>
    <sheetView showGridLines="0" zoomScaleNormal="100" workbookViewId="0">
      <selection activeCell="M19" sqref="M19"/>
    </sheetView>
  </sheetViews>
  <sheetFormatPr defaultColWidth="10.6640625" defaultRowHeight="13.8" x14ac:dyDescent="0.3"/>
  <cols>
    <col min="1" max="1" width="4.5546875" style="2" customWidth="1"/>
    <col min="2" max="2" width="6.6640625" style="2" customWidth="1"/>
    <col min="3" max="3" width="21.88671875" style="2" customWidth="1"/>
    <col min="4" max="4" width="6.6640625" style="2" customWidth="1"/>
    <col min="5" max="5" width="18.5546875" style="2" customWidth="1"/>
    <col min="6" max="6" width="20.6640625" style="2" customWidth="1"/>
    <col min="7" max="7" width="6.6640625" style="2" customWidth="1"/>
    <col min="8" max="8" width="43.5546875" style="2" customWidth="1"/>
    <col min="9" max="9" width="3.6640625" style="2" customWidth="1"/>
    <col min="10" max="10" width="8.6640625" style="2" customWidth="1"/>
    <col min="11" max="11" width="6.33203125" style="2" customWidth="1"/>
    <col min="12" max="12" width="10.5546875" style="2" customWidth="1"/>
    <col min="13" max="13" width="50.109375" style="2" customWidth="1"/>
    <col min="14" max="14" width="5.6640625" style="2" customWidth="1"/>
    <col min="15" max="15" width="10.6640625" style="2" hidden="1" customWidth="1"/>
    <col min="16" max="16" width="5.6640625" style="2" customWidth="1"/>
    <col min="17" max="16384" width="10.6640625" style="2"/>
  </cols>
  <sheetData>
    <row r="1" spans="1:13" ht="23.25" customHeight="1" x14ac:dyDescent="0.3"/>
    <row r="2" spans="1:13" ht="23.25" customHeight="1" x14ac:dyDescent="0.3"/>
    <row r="3" spans="1:13" ht="23.25" customHeight="1" x14ac:dyDescent="0.3"/>
    <row r="4" spans="1:13" ht="23.25" customHeight="1" x14ac:dyDescent="0.3"/>
    <row r="5" spans="1:13" ht="27" customHeight="1" x14ac:dyDescent="0.3">
      <c r="B5" s="222" t="s">
        <v>1</v>
      </c>
      <c r="C5" s="222"/>
      <c r="D5" s="222"/>
      <c r="E5" s="222"/>
      <c r="F5" s="222"/>
      <c r="G5" s="222"/>
      <c r="H5" s="222"/>
      <c r="I5" s="222"/>
      <c r="J5" s="222"/>
      <c r="K5" s="222"/>
      <c r="L5" s="222"/>
    </row>
    <row r="6" spans="1:13" ht="15.75" customHeight="1" x14ac:dyDescent="0.3">
      <c r="A6" s="13"/>
      <c r="B6" s="465" t="s">
        <v>545</v>
      </c>
      <c r="C6" s="465"/>
      <c r="D6" s="465"/>
      <c r="E6" s="465"/>
      <c r="F6" s="465"/>
      <c r="G6" s="465"/>
      <c r="H6" s="465"/>
      <c r="I6" s="465"/>
      <c r="J6" s="465"/>
      <c r="K6" s="465"/>
      <c r="L6" s="465"/>
    </row>
    <row r="7" spans="1:13" ht="12" customHeight="1" x14ac:dyDescent="0.3">
      <c r="A7" s="19"/>
      <c r="B7" s="465"/>
      <c r="C7" s="465"/>
      <c r="D7" s="465"/>
      <c r="E7" s="465"/>
      <c r="F7" s="465"/>
      <c r="G7" s="465"/>
      <c r="H7" s="465"/>
      <c r="I7" s="465"/>
      <c r="J7" s="465"/>
      <c r="K7" s="465"/>
      <c r="L7" s="465"/>
    </row>
    <row r="8" spans="1:13" ht="24" customHeight="1" x14ac:dyDescent="0.3">
      <c r="A8" s="19"/>
      <c r="B8" s="644">
        <f>'Applicant-4 (Pre-App Pg 1)'!D12</f>
        <v>0</v>
      </c>
      <c r="C8" s="644"/>
      <c r="D8" s="644"/>
      <c r="E8" s="644"/>
      <c r="F8" s="644"/>
      <c r="G8" s="644"/>
      <c r="H8" s="644"/>
      <c r="I8" s="644"/>
      <c r="J8" s="644"/>
      <c r="K8" s="644"/>
      <c r="L8" s="644"/>
    </row>
    <row r="9" spans="1:13" ht="23.25" customHeight="1" x14ac:dyDescent="0.3">
      <c r="A9" s="18"/>
      <c r="B9" s="644">
        <f>D12</f>
        <v>0</v>
      </c>
      <c r="C9" s="644"/>
      <c r="D9" s="644"/>
      <c r="E9" s="644"/>
      <c r="F9" s="644"/>
      <c r="G9" s="644"/>
      <c r="H9" s="644"/>
      <c r="I9" s="644"/>
      <c r="J9" s="644"/>
      <c r="K9" s="644"/>
      <c r="L9" s="644"/>
    </row>
    <row r="10" spans="1:13" ht="27" customHeight="1" x14ac:dyDescent="0.3">
      <c r="A10" s="1"/>
      <c r="B10" s="354" t="s">
        <v>632</v>
      </c>
      <c r="C10" s="355"/>
      <c r="D10" s="355"/>
      <c r="E10" s="355"/>
      <c r="F10" s="355"/>
      <c r="G10" s="355"/>
      <c r="H10" s="355"/>
      <c r="I10" s="355"/>
      <c r="J10" s="355"/>
      <c r="K10" s="355"/>
      <c r="L10" s="356"/>
    </row>
    <row r="11" spans="1:13" ht="30" customHeight="1" x14ac:dyDescent="0.3">
      <c r="A11" s="1"/>
      <c r="B11" s="366" t="s">
        <v>124</v>
      </c>
      <c r="C11" s="366"/>
      <c r="D11" s="366"/>
      <c r="E11" s="366"/>
      <c r="F11" s="366"/>
      <c r="G11" s="366"/>
      <c r="H11" s="366"/>
      <c r="I11" s="366"/>
      <c r="J11" s="366"/>
      <c r="K11" s="366"/>
      <c r="L11" s="366"/>
    </row>
    <row r="12" spans="1:13" ht="30" customHeight="1" x14ac:dyDescent="0.3">
      <c r="A12" s="1"/>
      <c r="B12" s="318" t="s">
        <v>15</v>
      </c>
      <c r="C12" s="318"/>
      <c r="D12" s="532"/>
      <c r="E12" s="533"/>
      <c r="F12" s="533"/>
      <c r="G12" s="533"/>
      <c r="H12" s="533"/>
      <c r="I12" s="533"/>
      <c r="J12" s="533"/>
      <c r="K12" s="533"/>
      <c r="L12" s="534"/>
    </row>
    <row r="13" spans="1:13" ht="30" customHeight="1" x14ac:dyDescent="0.3">
      <c r="A13" s="1"/>
      <c r="B13" s="535" t="s">
        <v>152</v>
      </c>
      <c r="C13" s="422"/>
      <c r="D13" s="536">
        <f>'ALTS-5 (Pre-App Pg 2)'!K27</f>
        <v>0</v>
      </c>
      <c r="E13" s="534"/>
      <c r="F13" s="255" t="s">
        <v>578</v>
      </c>
      <c r="G13" s="256"/>
      <c r="H13" s="256"/>
      <c r="I13" s="256"/>
      <c r="J13" s="256"/>
      <c r="K13" s="256"/>
      <c r="L13" s="257"/>
    </row>
    <row r="14" spans="1:13" ht="30" customHeight="1" x14ac:dyDescent="0.3">
      <c r="A14" s="15"/>
      <c r="B14" s="537" t="s">
        <v>52</v>
      </c>
      <c r="C14" s="538"/>
      <c r="D14" s="538"/>
      <c r="E14" s="203" t="b">
        <f>IF(D13&gt;10000,TRUE,FALSE)</f>
        <v>0</v>
      </c>
      <c r="F14" s="539"/>
      <c r="G14" s="540"/>
      <c r="H14" s="540"/>
      <c r="I14" s="540"/>
      <c r="J14" s="540"/>
      <c r="K14" s="540"/>
      <c r="L14" s="541"/>
      <c r="M14" s="13"/>
    </row>
    <row r="15" spans="1:13" ht="30" customHeight="1" x14ac:dyDescent="0.3">
      <c r="A15" s="15"/>
      <c r="B15" s="542" t="s">
        <v>549</v>
      </c>
      <c r="C15" s="378"/>
      <c r="D15" s="378"/>
      <c r="E15" s="378"/>
      <c r="F15" s="378"/>
      <c r="G15" s="378"/>
      <c r="H15" s="378"/>
      <c r="I15" s="378"/>
      <c r="J15" s="378"/>
      <c r="K15" s="378"/>
      <c r="L15" s="379"/>
      <c r="M15" s="178"/>
    </row>
    <row r="16" spans="1:13" ht="30" customHeight="1" x14ac:dyDescent="0.3">
      <c r="A16" s="15"/>
      <c r="B16" s="39" t="s">
        <v>21</v>
      </c>
      <c r="C16" s="543" t="s">
        <v>546</v>
      </c>
      <c r="D16" s="544"/>
      <c r="E16" s="544"/>
      <c r="F16" s="544"/>
      <c r="G16" s="544"/>
      <c r="H16" s="545"/>
      <c r="I16" s="271"/>
      <c r="J16" s="271"/>
      <c r="K16" s="226">
        <f>IF(I16=TRUE,20,0)</f>
        <v>0</v>
      </c>
      <c r="L16" s="226"/>
    </row>
    <row r="17" spans="1:13" ht="30" customHeight="1" x14ac:dyDescent="0.3">
      <c r="A17" s="15"/>
      <c r="B17" s="39" t="s">
        <v>88</v>
      </c>
      <c r="C17" s="242" t="s">
        <v>544</v>
      </c>
      <c r="D17" s="243"/>
      <c r="E17" s="243"/>
      <c r="F17" s="243"/>
      <c r="G17" s="243"/>
      <c r="H17" s="244"/>
      <c r="I17" s="271"/>
      <c r="J17" s="271"/>
      <c r="K17" s="226">
        <f>IF(I17=TRUE,10,0)</f>
        <v>0</v>
      </c>
      <c r="L17" s="226"/>
    </row>
    <row r="18" spans="1:13" ht="30" customHeight="1" x14ac:dyDescent="0.3">
      <c r="A18" s="15"/>
      <c r="B18" s="39" t="s">
        <v>22</v>
      </c>
      <c r="C18" s="543" t="s">
        <v>547</v>
      </c>
      <c r="D18" s="544"/>
      <c r="E18" s="544"/>
      <c r="F18" s="544"/>
      <c r="G18" s="544"/>
      <c r="H18" s="545"/>
      <c r="I18" s="271"/>
      <c r="J18" s="271"/>
      <c r="K18" s="226">
        <f>IF(I18=TRUE,0,0)</f>
        <v>0</v>
      </c>
      <c r="L18" s="226"/>
    </row>
    <row r="19" spans="1:13" ht="30" customHeight="1" x14ac:dyDescent="0.3">
      <c r="A19" s="15"/>
      <c r="B19" s="380" t="s">
        <v>543</v>
      </c>
      <c r="C19" s="381"/>
      <c r="D19" s="381"/>
      <c r="E19" s="381"/>
      <c r="F19" s="381"/>
      <c r="G19" s="381"/>
      <c r="H19" s="381"/>
      <c r="I19" s="381"/>
      <c r="J19" s="381"/>
      <c r="K19" s="381"/>
      <c r="L19" s="382"/>
    </row>
    <row r="20" spans="1:13" ht="30" customHeight="1" x14ac:dyDescent="0.3">
      <c r="A20" s="1"/>
      <c r="B20" s="377" t="s">
        <v>565</v>
      </c>
      <c r="C20" s="378"/>
      <c r="D20" s="378"/>
      <c r="E20" s="378"/>
      <c r="F20" s="378"/>
      <c r="G20" s="378"/>
      <c r="H20" s="378"/>
      <c r="I20" s="378"/>
      <c r="J20" s="378"/>
      <c r="K20" s="378"/>
      <c r="L20" s="379"/>
      <c r="M20" s="13"/>
    </row>
    <row r="21" spans="1:13" ht="31.8" customHeight="1" x14ac:dyDescent="0.3">
      <c r="A21" s="1"/>
      <c r="B21" s="39" t="s">
        <v>23</v>
      </c>
      <c r="C21" s="242" t="s">
        <v>562</v>
      </c>
      <c r="D21" s="243"/>
      <c r="E21" s="243"/>
      <c r="F21" s="243"/>
      <c r="G21" s="243"/>
      <c r="H21" s="244"/>
      <c r="I21" s="345"/>
      <c r="J21" s="347"/>
      <c r="K21" s="551">
        <f>IF(I21=TRUE,21,0)</f>
        <v>0</v>
      </c>
      <c r="L21" s="552"/>
    </row>
    <row r="22" spans="1:13" ht="30" customHeight="1" x14ac:dyDescent="0.3">
      <c r="A22" s="1"/>
      <c r="B22" s="39" t="s">
        <v>24</v>
      </c>
      <c r="C22" s="242" t="s">
        <v>563</v>
      </c>
      <c r="D22" s="243"/>
      <c r="E22" s="243"/>
      <c r="F22" s="243"/>
      <c r="G22" s="243"/>
      <c r="H22" s="244"/>
      <c r="I22" s="345"/>
      <c r="J22" s="347"/>
      <c r="K22" s="551">
        <f>IF(I22=TRUE,14,0)</f>
        <v>0</v>
      </c>
      <c r="L22" s="552"/>
    </row>
    <row r="23" spans="1:13" ht="30" customHeight="1" x14ac:dyDescent="0.3">
      <c r="A23" s="1"/>
      <c r="B23" s="39" t="s">
        <v>25</v>
      </c>
      <c r="C23" s="242" t="s">
        <v>567</v>
      </c>
      <c r="D23" s="243"/>
      <c r="E23" s="243"/>
      <c r="F23" s="243"/>
      <c r="G23" s="243"/>
      <c r="H23" s="244"/>
      <c r="I23" s="345"/>
      <c r="J23" s="347"/>
      <c r="K23" s="551">
        <f>IF(I23=TRUE,7,0)</f>
        <v>0</v>
      </c>
      <c r="L23" s="552"/>
      <c r="M23" s="13"/>
    </row>
    <row r="24" spans="1:13" ht="30" customHeight="1" x14ac:dyDescent="0.3">
      <c r="A24" s="1"/>
      <c r="B24" s="39" t="s">
        <v>26</v>
      </c>
      <c r="C24" s="242" t="s">
        <v>566</v>
      </c>
      <c r="D24" s="243"/>
      <c r="E24" s="243"/>
      <c r="F24" s="243"/>
      <c r="G24" s="243"/>
      <c r="H24" s="244"/>
      <c r="I24" s="345"/>
      <c r="J24" s="347"/>
      <c r="K24" s="551">
        <f>IF(I24=TRUE,0,0)</f>
        <v>0</v>
      </c>
      <c r="L24" s="552"/>
      <c r="M24" s="13"/>
    </row>
    <row r="25" spans="1:13" ht="30" customHeight="1" x14ac:dyDescent="0.3">
      <c r="A25" s="1"/>
      <c r="B25" s="39" t="s">
        <v>564</v>
      </c>
      <c r="C25" s="242" t="s">
        <v>568</v>
      </c>
      <c r="D25" s="243"/>
      <c r="E25" s="243"/>
      <c r="F25" s="243"/>
      <c r="G25" s="243"/>
      <c r="H25" s="244"/>
      <c r="I25" s="345"/>
      <c r="J25" s="347"/>
      <c r="K25" s="551">
        <f>IF(I25=TRUE,0,0)</f>
        <v>0</v>
      </c>
      <c r="L25" s="552"/>
      <c r="M25" s="13"/>
    </row>
    <row r="26" spans="1:13" ht="30" customHeight="1" x14ac:dyDescent="0.3">
      <c r="B26" s="380" t="s">
        <v>556</v>
      </c>
      <c r="C26" s="549"/>
      <c r="D26" s="549"/>
      <c r="E26" s="549"/>
      <c r="F26" s="549"/>
      <c r="G26" s="549"/>
      <c r="H26" s="549"/>
      <c r="I26" s="549"/>
      <c r="J26" s="549"/>
      <c r="K26" s="549"/>
      <c r="L26" s="550"/>
    </row>
    <row r="27" spans="1:13" ht="25.5" customHeight="1" x14ac:dyDescent="0.3">
      <c r="B27" s="377" t="s">
        <v>570</v>
      </c>
      <c r="C27" s="378"/>
      <c r="D27" s="378"/>
      <c r="E27" s="378"/>
      <c r="F27" s="378"/>
      <c r="G27" s="378"/>
      <c r="H27" s="378"/>
      <c r="I27" s="378"/>
      <c r="J27" s="378"/>
      <c r="K27" s="378"/>
      <c r="L27" s="379"/>
    </row>
    <row r="28" spans="1:13" ht="25.5" customHeight="1" x14ac:dyDescent="0.3">
      <c r="B28" s="39" t="s">
        <v>27</v>
      </c>
      <c r="C28" s="242" t="s">
        <v>571</v>
      </c>
      <c r="D28" s="243"/>
      <c r="E28" s="243"/>
      <c r="F28" s="243"/>
      <c r="G28" s="243"/>
      <c r="H28" s="244"/>
      <c r="I28" s="345"/>
      <c r="J28" s="347"/>
      <c r="K28" s="551">
        <f>IF(I28=TRUE,15,0)</f>
        <v>0</v>
      </c>
      <c r="L28" s="552"/>
    </row>
    <row r="29" spans="1:13" ht="25.5" customHeight="1" x14ac:dyDescent="0.3">
      <c r="B29" s="39" t="s">
        <v>28</v>
      </c>
      <c r="C29" s="242" t="s">
        <v>572</v>
      </c>
      <c r="D29" s="243"/>
      <c r="E29" s="243"/>
      <c r="F29" s="243"/>
      <c r="G29" s="243"/>
      <c r="H29" s="244"/>
      <c r="I29" s="271"/>
      <c r="J29" s="271"/>
      <c r="K29" s="551">
        <f>IF(I29=TRUE,10,0)</f>
        <v>0</v>
      </c>
      <c r="L29" s="552"/>
    </row>
    <row r="30" spans="1:13" ht="30" customHeight="1" x14ac:dyDescent="0.3">
      <c r="B30" s="39" t="s">
        <v>29</v>
      </c>
      <c r="C30" s="242" t="s">
        <v>573</v>
      </c>
      <c r="D30" s="243"/>
      <c r="E30" s="243"/>
      <c r="F30" s="243"/>
      <c r="G30" s="243"/>
      <c r="H30" s="244"/>
      <c r="I30" s="271"/>
      <c r="J30" s="271"/>
      <c r="K30" s="551">
        <f>IF(I30=TRUE,5,0)</f>
        <v>0</v>
      </c>
      <c r="L30" s="552"/>
    </row>
    <row r="31" spans="1:13" ht="30" customHeight="1" x14ac:dyDescent="0.3">
      <c r="B31" s="39" t="s">
        <v>315</v>
      </c>
      <c r="C31" s="242" t="s">
        <v>575</v>
      </c>
      <c r="D31" s="243"/>
      <c r="E31" s="243"/>
      <c r="F31" s="243"/>
      <c r="G31" s="243"/>
      <c r="H31" s="244"/>
      <c r="I31" s="271"/>
      <c r="J31" s="271"/>
      <c r="K31" s="551">
        <f>IF(I31=TRUE,2.5,0)</f>
        <v>0</v>
      </c>
      <c r="L31" s="552"/>
    </row>
    <row r="32" spans="1:13" ht="30" customHeight="1" x14ac:dyDescent="0.3">
      <c r="B32" s="39" t="s">
        <v>385</v>
      </c>
      <c r="C32" s="242" t="s">
        <v>574</v>
      </c>
      <c r="D32" s="243"/>
      <c r="E32" s="243"/>
      <c r="F32" s="243"/>
      <c r="G32" s="243"/>
      <c r="H32" s="243"/>
      <c r="I32" s="271"/>
      <c r="J32" s="271"/>
      <c r="K32" s="551">
        <f>IF(I32=TRUE,0,0)</f>
        <v>0</v>
      </c>
      <c r="L32" s="552"/>
    </row>
    <row r="33" spans="2:15" ht="30" customHeight="1" x14ac:dyDescent="0.3">
      <c r="B33" s="380" t="s">
        <v>576</v>
      </c>
      <c r="C33" s="549"/>
      <c r="D33" s="549"/>
      <c r="E33" s="549"/>
      <c r="F33" s="549"/>
      <c r="G33" s="549"/>
      <c r="H33" s="549"/>
      <c r="I33" s="549"/>
      <c r="J33" s="549"/>
      <c r="K33" s="549"/>
      <c r="L33" s="550"/>
      <c r="O33" s="1"/>
    </row>
    <row r="34" spans="2:15" ht="30" customHeight="1" x14ac:dyDescent="0.3">
      <c r="B34" s="377" t="s">
        <v>569</v>
      </c>
      <c r="C34" s="378"/>
      <c r="D34" s="378"/>
      <c r="E34" s="378"/>
      <c r="F34" s="378"/>
      <c r="G34" s="378"/>
      <c r="H34" s="378"/>
      <c r="I34" s="378"/>
      <c r="J34" s="378"/>
      <c r="K34" s="378"/>
      <c r="L34" s="379"/>
    </row>
    <row r="35" spans="2:15" ht="30" customHeight="1" x14ac:dyDescent="0.3">
      <c r="B35" s="39" t="s">
        <v>30</v>
      </c>
      <c r="C35" s="242" t="s">
        <v>552</v>
      </c>
      <c r="D35" s="243"/>
      <c r="E35" s="243"/>
      <c r="F35" s="243"/>
      <c r="G35" s="243"/>
      <c r="H35" s="244"/>
      <c r="I35" s="345"/>
      <c r="J35" s="347"/>
      <c r="K35" s="551">
        <f>IF(I35=TRUE,14,0)</f>
        <v>0</v>
      </c>
      <c r="L35" s="552"/>
    </row>
    <row r="36" spans="2:15" ht="30" customHeight="1" x14ac:dyDescent="0.3">
      <c r="B36" s="39" t="s">
        <v>31</v>
      </c>
      <c r="C36" s="242" t="s">
        <v>553</v>
      </c>
      <c r="D36" s="243"/>
      <c r="E36" s="243"/>
      <c r="F36" s="243"/>
      <c r="G36" s="243"/>
      <c r="H36" s="244"/>
      <c r="I36" s="271"/>
      <c r="J36" s="271"/>
      <c r="K36" s="551">
        <f>IF(I36=TRUE,7,0)</f>
        <v>0</v>
      </c>
      <c r="L36" s="552"/>
    </row>
    <row r="37" spans="2:15" ht="31.2" customHeight="1" x14ac:dyDescent="0.3">
      <c r="B37" s="39" t="s">
        <v>32</v>
      </c>
      <c r="C37" s="242" t="s">
        <v>554</v>
      </c>
      <c r="D37" s="243"/>
      <c r="E37" s="243"/>
      <c r="F37" s="243"/>
      <c r="G37" s="243"/>
      <c r="H37" s="244"/>
      <c r="I37" s="271"/>
      <c r="J37" s="271"/>
      <c r="K37" s="551">
        <f>IF(I37=TRUE,0,0)</f>
        <v>0</v>
      </c>
      <c r="L37" s="552"/>
    </row>
    <row r="38" spans="2:15" ht="26.4" customHeight="1" x14ac:dyDescent="0.3">
      <c r="B38" s="380" t="s">
        <v>555</v>
      </c>
      <c r="C38" s="549"/>
      <c r="D38" s="549"/>
      <c r="E38" s="549"/>
      <c r="F38" s="549"/>
      <c r="G38" s="549"/>
      <c r="H38" s="549"/>
      <c r="I38" s="549"/>
      <c r="J38" s="549"/>
      <c r="K38" s="549"/>
      <c r="L38" s="550"/>
    </row>
    <row r="39" spans="2:15" ht="72" customHeight="1" x14ac:dyDescent="0.3">
      <c r="B39" s="377" t="s">
        <v>585</v>
      </c>
      <c r="C39" s="378"/>
      <c r="D39" s="378"/>
      <c r="E39" s="378"/>
      <c r="F39" s="378"/>
      <c r="G39" s="378"/>
      <c r="H39" s="378"/>
      <c r="I39" s="378"/>
      <c r="J39" s="378"/>
      <c r="K39" s="378"/>
      <c r="L39" s="379"/>
    </row>
    <row r="40" spans="2:15" ht="30" customHeight="1" x14ac:dyDescent="0.3">
      <c r="B40" s="546" t="s">
        <v>584</v>
      </c>
      <c r="C40" s="547"/>
      <c r="D40" s="547"/>
      <c r="E40" s="547"/>
      <c r="F40" s="547"/>
      <c r="G40" s="547"/>
      <c r="H40" s="547"/>
      <c r="I40" s="547"/>
      <c r="J40" s="547"/>
      <c r="K40" s="547"/>
      <c r="L40" s="548"/>
    </row>
    <row r="41" spans="2:15" ht="37.200000000000003" customHeight="1" x14ac:dyDescent="0.3">
      <c r="B41" s="553" t="s">
        <v>86</v>
      </c>
      <c r="C41" s="553"/>
      <c r="D41" s="199">
        <v>0</v>
      </c>
      <c r="H41" s="394" t="s">
        <v>577</v>
      </c>
      <c r="I41" s="394"/>
      <c r="J41" s="394"/>
      <c r="K41" s="554">
        <f>SUM(K16:L18,K21:L25,K28:L32,K35:L37,D41)</f>
        <v>0</v>
      </c>
      <c r="L41" s="554"/>
    </row>
    <row r="42" spans="2:15" x14ac:dyDescent="0.3">
      <c r="H42" s="57"/>
      <c r="I42" s="386" t="s">
        <v>137</v>
      </c>
      <c r="J42" s="386"/>
      <c r="K42" s="386"/>
      <c r="L42" s="386"/>
    </row>
    <row r="43" spans="2:15" x14ac:dyDescent="0.3">
      <c r="B43" s="197" t="s">
        <v>514</v>
      </c>
      <c r="H43" s="57"/>
      <c r="I43" s="386"/>
      <c r="J43" s="386"/>
      <c r="K43" s="386"/>
      <c r="L43" s="386"/>
    </row>
  </sheetData>
  <sheetProtection selectLockedCells="1"/>
  <mergeCells count="74">
    <mergeCell ref="B27:L27"/>
    <mergeCell ref="C28:H28"/>
    <mergeCell ref="I28:J28"/>
    <mergeCell ref="K28:L28"/>
    <mergeCell ref="C24:H24"/>
    <mergeCell ref="I24:J24"/>
    <mergeCell ref="K24:L24"/>
    <mergeCell ref="C25:H25"/>
    <mergeCell ref="I25:J25"/>
    <mergeCell ref="K25:L25"/>
    <mergeCell ref="C23:H23"/>
    <mergeCell ref="I23:J23"/>
    <mergeCell ref="K23:L23"/>
    <mergeCell ref="C21:H21"/>
    <mergeCell ref="I21:J21"/>
    <mergeCell ref="K21:L21"/>
    <mergeCell ref="B33:L33"/>
    <mergeCell ref="I29:J29"/>
    <mergeCell ref="I32:J32"/>
    <mergeCell ref="K29:L29"/>
    <mergeCell ref="K32:L32"/>
    <mergeCell ref="C29:H29"/>
    <mergeCell ref="C32:H32"/>
    <mergeCell ref="C30:H30"/>
    <mergeCell ref="I30:J30"/>
    <mergeCell ref="K30:L30"/>
    <mergeCell ref="C31:H31"/>
    <mergeCell ref="I31:J31"/>
    <mergeCell ref="K31:L31"/>
    <mergeCell ref="B41:C41"/>
    <mergeCell ref="H41:J41"/>
    <mergeCell ref="K41:L41"/>
    <mergeCell ref="I42:L43"/>
    <mergeCell ref="B34:L34"/>
    <mergeCell ref="C35:H35"/>
    <mergeCell ref="I35:J35"/>
    <mergeCell ref="K35:L35"/>
    <mergeCell ref="C36:H36"/>
    <mergeCell ref="I36:J36"/>
    <mergeCell ref="K36:L36"/>
    <mergeCell ref="C37:H37"/>
    <mergeCell ref="I37:J37"/>
    <mergeCell ref="K37:L37"/>
    <mergeCell ref="B38:L38"/>
    <mergeCell ref="B6:L7"/>
    <mergeCell ref="B8:L8"/>
    <mergeCell ref="B5:L5"/>
    <mergeCell ref="B40:L40"/>
    <mergeCell ref="C17:H17"/>
    <mergeCell ref="K17:L17"/>
    <mergeCell ref="B26:L26"/>
    <mergeCell ref="K22:L22"/>
    <mergeCell ref="I22:J22"/>
    <mergeCell ref="C22:H22"/>
    <mergeCell ref="B20:L20"/>
    <mergeCell ref="I17:J17"/>
    <mergeCell ref="C18:H18"/>
    <mergeCell ref="I18:J18"/>
    <mergeCell ref="B39:L39"/>
    <mergeCell ref="B10:L10"/>
    <mergeCell ref="K18:L18"/>
    <mergeCell ref="B19:L19"/>
    <mergeCell ref="B12:C12"/>
    <mergeCell ref="D12:L12"/>
    <mergeCell ref="B9:L9"/>
    <mergeCell ref="B13:C13"/>
    <mergeCell ref="D13:E13"/>
    <mergeCell ref="B14:D14"/>
    <mergeCell ref="F13:L14"/>
    <mergeCell ref="I16:J16"/>
    <mergeCell ref="K16:L16"/>
    <mergeCell ref="B11:L11"/>
    <mergeCell ref="B15:L15"/>
    <mergeCell ref="C16:H16"/>
  </mergeCells>
  <dataValidations count="1">
    <dataValidation type="list" allowBlank="1" showInputMessage="1" showErrorMessage="1" sqref="I16:J18 I35:I37 J28 J35 I21:J25 I28:I32" xr:uid="{00000000-0002-0000-0A00-000000000000}">
      <formula1>"TRUE,FALSE"</formula1>
    </dataValidation>
  </dataValidations>
  <printOptions horizontalCentered="1" verticalCentered="1"/>
  <pageMargins left="0.45" right="0.45" top="0.5" bottom="0.5" header="0.3" footer="0.3"/>
  <pageSetup scale="59" orientation="portrait" r:id="rId1"/>
  <headerFooter>
    <oddFooter>&amp;L&amp;A</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96B27-A974-493B-972B-447F2C886CB2}">
  <sheetPr>
    <tabColor theme="9" tint="-0.499984740745262"/>
  </sheetPr>
  <dimension ref="A8:I41"/>
  <sheetViews>
    <sheetView showGridLines="0" zoomScaleNormal="100" workbookViewId="0">
      <selection activeCell="B10" sqref="B10:G10"/>
    </sheetView>
  </sheetViews>
  <sheetFormatPr defaultColWidth="10.6640625" defaultRowHeight="13.8" x14ac:dyDescent="0.3"/>
  <cols>
    <col min="1" max="1" width="4.5546875" style="2" customWidth="1"/>
    <col min="2" max="2" width="6.6640625" style="2" customWidth="1"/>
    <col min="3" max="3" width="26.88671875" style="2" customWidth="1"/>
    <col min="4" max="4" width="32.109375" style="2" customWidth="1"/>
    <col min="5" max="5" width="34.88671875" style="2" customWidth="1"/>
    <col min="6" max="6" width="23.6640625" style="2" customWidth="1"/>
    <col min="7" max="16" width="21.88671875" style="2" customWidth="1"/>
    <col min="17" max="16384" width="10.6640625" style="2"/>
  </cols>
  <sheetData>
    <row r="8" spans="1:7" ht="27" customHeight="1" x14ac:dyDescent="0.3">
      <c r="A8" s="15"/>
      <c r="B8" s="222" t="s">
        <v>1</v>
      </c>
      <c r="C8" s="222"/>
      <c r="D8" s="222"/>
      <c r="E8" s="222"/>
      <c r="F8" s="222"/>
      <c r="G8" s="222"/>
    </row>
    <row r="9" spans="1:7" ht="24" customHeight="1" x14ac:dyDescent="0.3">
      <c r="A9" s="36"/>
      <c r="B9" s="235" t="s">
        <v>272</v>
      </c>
      <c r="C9" s="235"/>
      <c r="D9" s="235"/>
      <c r="E9" s="235"/>
      <c r="F9" s="235"/>
      <c r="G9" s="235"/>
    </row>
    <row r="10" spans="1:7" ht="26.25" customHeight="1" x14ac:dyDescent="0.3">
      <c r="A10" s="25"/>
      <c r="B10" s="643">
        <f>'Applicant-4 (Pre-App Pg 1)'!D12</f>
        <v>0</v>
      </c>
      <c r="C10" s="643"/>
      <c r="D10" s="643"/>
      <c r="E10" s="643"/>
      <c r="F10" s="643"/>
      <c r="G10" s="643"/>
    </row>
    <row r="11" spans="1:7" ht="24" customHeight="1" x14ac:dyDescent="0.3">
      <c r="A11" s="25"/>
      <c r="B11" s="366" t="s">
        <v>149</v>
      </c>
      <c r="C11" s="366"/>
      <c r="D11" s="366"/>
      <c r="E11" s="366"/>
      <c r="F11" s="366"/>
      <c r="G11" s="366"/>
    </row>
    <row r="12" spans="1:7" ht="36" customHeight="1" x14ac:dyDescent="0.3">
      <c r="A12" s="15"/>
      <c r="B12" s="231" t="s">
        <v>279</v>
      </c>
      <c r="C12" s="231"/>
      <c r="D12" s="231"/>
      <c r="E12" s="231"/>
      <c r="F12" s="231"/>
      <c r="G12" s="231"/>
    </row>
    <row r="13" spans="1:7" ht="32.4" customHeight="1" x14ac:dyDescent="0.3">
      <c r="A13" s="15"/>
      <c r="B13" s="389" t="s">
        <v>526</v>
      </c>
      <c r="C13" s="389"/>
      <c r="D13" s="389"/>
      <c r="E13" s="389"/>
      <c r="F13" s="389"/>
      <c r="G13" s="389"/>
    </row>
    <row r="14" spans="1:7" ht="57.6" customHeight="1" x14ac:dyDescent="0.3">
      <c r="A14" s="15"/>
      <c r="B14" s="231" t="s">
        <v>529</v>
      </c>
      <c r="C14" s="231"/>
      <c r="D14" s="231"/>
      <c r="E14" s="231"/>
      <c r="F14" s="231"/>
      <c r="G14" s="231"/>
    </row>
    <row r="15" spans="1:7" ht="34.200000000000003" customHeight="1" x14ac:dyDescent="0.3">
      <c r="A15" s="15"/>
      <c r="B15" s="242" t="s">
        <v>528</v>
      </c>
      <c r="C15" s="243"/>
      <c r="D15" s="243"/>
      <c r="E15" s="243"/>
      <c r="F15" s="243"/>
      <c r="G15" s="200"/>
    </row>
    <row r="16" spans="1:7" ht="41.4" customHeight="1" x14ac:dyDescent="0.3">
      <c r="A16" s="15"/>
      <c r="B16" s="242" t="s">
        <v>511</v>
      </c>
      <c r="C16" s="243"/>
      <c r="D16" s="243"/>
      <c r="E16" s="243"/>
      <c r="F16" s="244"/>
      <c r="G16" s="182"/>
    </row>
    <row r="17" spans="1:9" ht="35.4" customHeight="1" x14ac:dyDescent="0.3">
      <c r="A17" s="15"/>
      <c r="B17" s="242" t="s">
        <v>252</v>
      </c>
      <c r="C17" s="243"/>
      <c r="D17" s="243"/>
      <c r="E17" s="243"/>
      <c r="F17" s="244"/>
      <c r="G17" s="182"/>
    </row>
    <row r="18" spans="1:9" ht="36" customHeight="1" x14ac:dyDescent="0.3">
      <c r="A18" s="15"/>
      <c r="B18" s="555" t="s">
        <v>138</v>
      </c>
      <c r="C18" s="555"/>
      <c r="D18" s="104" t="s">
        <v>93</v>
      </c>
      <c r="E18" s="37"/>
      <c r="F18" s="37"/>
    </row>
    <row r="19" spans="1:9" ht="19.95" customHeight="1" x14ac:dyDescent="0.3">
      <c r="A19" s="15"/>
      <c r="B19" s="556"/>
      <c r="C19" s="556"/>
      <c r="D19" s="47">
        <v>0</v>
      </c>
      <c r="E19" s="559" t="s">
        <v>559</v>
      </c>
      <c r="F19" s="40"/>
    </row>
    <row r="20" spans="1:9" ht="19.95" customHeight="1" x14ac:dyDescent="0.3">
      <c r="A20" s="15"/>
      <c r="B20" s="556"/>
      <c r="C20" s="556"/>
      <c r="D20" s="47">
        <v>0</v>
      </c>
      <c r="E20" s="559"/>
      <c r="F20" s="40"/>
    </row>
    <row r="21" spans="1:9" ht="19.95" customHeight="1" x14ac:dyDescent="0.3">
      <c r="A21" s="15"/>
      <c r="B21" s="556"/>
      <c r="C21" s="556"/>
      <c r="D21" s="47">
        <v>0</v>
      </c>
      <c r="E21" s="559"/>
      <c r="F21" s="40"/>
    </row>
    <row r="22" spans="1:9" ht="19.95" customHeight="1" x14ac:dyDescent="0.3">
      <c r="A22" s="15"/>
      <c r="B22" s="556"/>
      <c r="C22" s="556"/>
      <c r="D22" s="47">
        <v>0</v>
      </c>
      <c r="E22" s="559"/>
      <c r="F22" s="40"/>
    </row>
    <row r="23" spans="1:9" ht="19.95" customHeight="1" x14ac:dyDescent="0.3">
      <c r="A23" s="15"/>
      <c r="B23" s="556"/>
      <c r="C23" s="556"/>
      <c r="D23" s="47">
        <v>0</v>
      </c>
      <c r="E23" s="559"/>
      <c r="F23" s="40"/>
    </row>
    <row r="24" spans="1:9" ht="19.95" customHeight="1" x14ac:dyDescent="0.3">
      <c r="A24" s="15"/>
      <c r="B24" s="556"/>
      <c r="C24" s="556"/>
      <c r="D24" s="47">
        <v>0</v>
      </c>
      <c r="E24" s="559"/>
      <c r="F24" s="40"/>
    </row>
    <row r="25" spans="1:9" ht="19.95" customHeight="1" x14ac:dyDescent="0.3">
      <c r="B25" s="370" t="s">
        <v>310</v>
      </c>
      <c r="C25" s="370"/>
      <c r="D25" s="47">
        <v>0</v>
      </c>
      <c r="E25" s="559"/>
      <c r="F25" s="40"/>
    </row>
    <row r="26" spans="1:9" ht="19.95" customHeight="1" x14ac:dyDescent="0.3">
      <c r="B26" s="556"/>
      <c r="C26" s="556"/>
      <c r="D26" s="47">
        <v>0</v>
      </c>
      <c r="E26" s="559"/>
      <c r="F26" s="40"/>
    </row>
    <row r="27" spans="1:9" ht="19.95" customHeight="1" x14ac:dyDescent="0.3">
      <c r="B27" s="558"/>
      <c r="C27" s="558"/>
      <c r="D27" s="47">
        <v>0</v>
      </c>
      <c r="E27" s="559"/>
      <c r="F27" s="40"/>
    </row>
    <row r="28" spans="1:9" ht="19.95" customHeight="1" x14ac:dyDescent="0.3">
      <c r="B28" s="558"/>
      <c r="C28" s="558"/>
      <c r="D28" s="47">
        <v>0</v>
      </c>
      <c r="E28" s="40"/>
      <c r="F28" s="40"/>
      <c r="I28" s="58"/>
    </row>
    <row r="29" spans="1:9" ht="21.6" customHeight="1" x14ac:dyDescent="0.3">
      <c r="B29" s="560" t="s">
        <v>67</v>
      </c>
      <c r="C29" s="560"/>
      <c r="D29" s="115">
        <f>SUM(D19:D28)</f>
        <v>0</v>
      </c>
      <c r="E29" s="4"/>
    </row>
    <row r="30" spans="1:9" ht="35.4" customHeight="1" x14ac:dyDescent="0.3">
      <c r="B30" s="229" t="s">
        <v>247</v>
      </c>
      <c r="C30" s="229"/>
      <c r="D30" s="33" t="s">
        <v>248</v>
      </c>
      <c r="E30" s="33" t="s">
        <v>246</v>
      </c>
      <c r="F30" s="4"/>
    </row>
    <row r="31" spans="1:9" ht="19.95" customHeight="1" x14ac:dyDescent="0.3">
      <c r="B31" s="482" t="s">
        <v>312</v>
      </c>
      <c r="C31" s="483"/>
      <c r="D31" s="47">
        <v>0</v>
      </c>
      <c r="E31" s="116" t="s">
        <v>212</v>
      </c>
      <c r="F31" s="4"/>
    </row>
    <row r="32" spans="1:9" ht="19.95" customHeight="1" x14ac:dyDescent="0.3">
      <c r="B32" s="557"/>
      <c r="C32" s="557"/>
      <c r="D32" s="47">
        <v>0</v>
      </c>
      <c r="E32" s="116"/>
    </row>
    <row r="33" spans="2:6" ht="19.95" customHeight="1" x14ac:dyDescent="0.3">
      <c r="B33" s="561"/>
      <c r="C33" s="562"/>
      <c r="D33" s="47">
        <v>0</v>
      </c>
      <c r="E33" s="116"/>
    </row>
    <row r="34" spans="2:6" ht="19.95" customHeight="1" x14ac:dyDescent="0.3">
      <c r="B34" s="561"/>
      <c r="C34" s="562"/>
      <c r="D34" s="47">
        <v>0</v>
      </c>
      <c r="E34" s="116"/>
    </row>
    <row r="35" spans="2:6" ht="19.95" customHeight="1" x14ac:dyDescent="0.3">
      <c r="B35" s="561"/>
      <c r="C35" s="562"/>
      <c r="D35" s="47">
        <v>0</v>
      </c>
      <c r="E35" s="116"/>
    </row>
    <row r="36" spans="2:6" ht="19.95" customHeight="1" x14ac:dyDescent="0.3">
      <c r="B36" s="561"/>
      <c r="C36" s="562"/>
      <c r="D36" s="47">
        <v>0</v>
      </c>
      <c r="E36" s="116"/>
    </row>
    <row r="37" spans="2:6" ht="19.95" customHeight="1" x14ac:dyDescent="0.3">
      <c r="B37" s="376" t="s">
        <v>65</v>
      </c>
      <c r="C37" s="376"/>
      <c r="D37" s="78">
        <f>SUM(D31:D36)</f>
        <v>0</v>
      </c>
      <c r="E37" s="15"/>
    </row>
    <row r="39" spans="2:6" ht="15.6" x14ac:dyDescent="0.3">
      <c r="B39" s="373" t="s">
        <v>125</v>
      </c>
      <c r="C39" s="373"/>
      <c r="D39" s="373"/>
      <c r="E39" s="62" t="b">
        <f>IF(D37&gt;D29,TRUE,FALSE)</f>
        <v>0</v>
      </c>
      <c r="F39" s="4"/>
    </row>
    <row r="40" spans="2:6" ht="15.6" x14ac:dyDescent="0.3">
      <c r="B40" s="373" t="s">
        <v>126</v>
      </c>
      <c r="C40" s="373"/>
      <c r="D40" s="373"/>
      <c r="E40" s="62" t="b">
        <f>IF(D37&lt;D29,TRUE,FALSE)</f>
        <v>0</v>
      </c>
      <c r="F40" s="4"/>
    </row>
    <row r="41" spans="2:6" ht="19.8" customHeight="1" x14ac:dyDescent="0.3">
      <c r="B41" s="206" t="s">
        <v>514</v>
      </c>
    </row>
  </sheetData>
  <sheetProtection selectLockedCells="1"/>
  <mergeCells count="33">
    <mergeCell ref="B17:F17"/>
    <mergeCell ref="B8:G8"/>
    <mergeCell ref="B9:G9"/>
    <mergeCell ref="B10:G10"/>
    <mergeCell ref="B11:G11"/>
    <mergeCell ref="B12:G12"/>
    <mergeCell ref="B13:G13"/>
    <mergeCell ref="B14:G14"/>
    <mergeCell ref="B15:F15"/>
    <mergeCell ref="B16:F16"/>
    <mergeCell ref="E19:E27"/>
    <mergeCell ref="B39:D39"/>
    <mergeCell ref="B40:D40"/>
    <mergeCell ref="B28:C28"/>
    <mergeCell ref="B29:C29"/>
    <mergeCell ref="B30:C30"/>
    <mergeCell ref="B31:C31"/>
    <mergeCell ref="B33:C33"/>
    <mergeCell ref="B34:C34"/>
    <mergeCell ref="B35:C35"/>
    <mergeCell ref="B36:C36"/>
    <mergeCell ref="B37:C37"/>
    <mergeCell ref="B18:C18"/>
    <mergeCell ref="B23:C23"/>
    <mergeCell ref="B19:C19"/>
    <mergeCell ref="B32:C32"/>
    <mergeCell ref="B27:C27"/>
    <mergeCell ref="B26:C26"/>
    <mergeCell ref="B24:C24"/>
    <mergeCell ref="B25:C25"/>
    <mergeCell ref="B20:C20"/>
    <mergeCell ref="B21:C21"/>
    <mergeCell ref="B22:C22"/>
  </mergeCells>
  <dataValidations count="3">
    <dataValidation type="list" allowBlank="1" showInputMessage="1" showErrorMessage="1" sqref="E31:E36" xr:uid="{EBBAF07C-8954-4BB3-B4E7-7D7C06B69B4C}">
      <formula1>"Not Applied, Submitted,Letter of Intent,Firm Commitment"</formula1>
    </dataValidation>
    <dataValidation type="list" allowBlank="1" showInputMessage="1" showErrorMessage="1" sqref="G15:G16" xr:uid="{6AA91EB6-768A-4A51-ACBC-84D3A7F6654A}">
      <formula1>"Yes, No, Not Sure"</formula1>
    </dataValidation>
    <dataValidation type="list" allowBlank="1" showInputMessage="1" showErrorMessage="1" sqref="G17" xr:uid="{A296ED29-FC93-45AF-AF27-AF6BAAA76761}">
      <formula1>"Yes, No"</formula1>
    </dataValidation>
  </dataValidations>
  <pageMargins left="0.7" right="0.7" top="0.75" bottom="0.75" header="0.3" footer="0.3"/>
  <pageSetup scale="60" orientation="portrait" r:id="rId1"/>
  <headerFooter>
    <oddFooter>&amp;L&amp;A</oddFoot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AAB4F-1885-488B-8C96-40EDAFDF3157}">
  <sheetPr>
    <tabColor rgb="FFFF0000"/>
    <pageSetUpPr fitToPage="1"/>
  </sheetPr>
  <dimension ref="A1:O39"/>
  <sheetViews>
    <sheetView showGridLines="0" zoomScaleNormal="100" workbookViewId="0">
      <selection activeCell="R13" sqref="R13"/>
    </sheetView>
  </sheetViews>
  <sheetFormatPr defaultRowHeight="14.4" x14ac:dyDescent="0.3"/>
  <cols>
    <col min="1" max="1" width="3.33203125" customWidth="1"/>
    <col min="9" max="9" width="25.33203125" customWidth="1"/>
  </cols>
  <sheetData>
    <row r="1" spans="1:13" ht="15" customHeight="1" x14ac:dyDescent="0.5">
      <c r="A1" s="55"/>
      <c r="B1" s="55"/>
      <c r="C1" s="55"/>
      <c r="D1" s="55"/>
      <c r="E1" s="55"/>
      <c r="F1" s="55"/>
      <c r="G1" s="55"/>
      <c r="H1" s="55"/>
      <c r="I1" s="55"/>
      <c r="J1" s="55"/>
    </row>
    <row r="2" spans="1:13" ht="15" customHeight="1" x14ac:dyDescent="0.5">
      <c r="A2" s="55"/>
      <c r="B2" s="55"/>
      <c r="C2" s="55"/>
      <c r="D2" s="55"/>
      <c r="E2" s="55"/>
      <c r="F2" s="55"/>
      <c r="G2" s="55"/>
      <c r="H2" s="55"/>
      <c r="I2" s="55"/>
      <c r="J2" s="55"/>
    </row>
    <row r="3" spans="1:13" ht="15" customHeight="1" x14ac:dyDescent="0.5">
      <c r="A3" s="55"/>
      <c r="B3" s="55"/>
      <c r="C3" s="55"/>
      <c r="D3" s="55"/>
      <c r="E3" s="55"/>
      <c r="F3" s="55"/>
      <c r="G3" s="55"/>
      <c r="H3" s="55"/>
      <c r="I3" s="55"/>
      <c r="J3" s="55"/>
    </row>
    <row r="4" spans="1:13" ht="15" customHeight="1" x14ac:dyDescent="0.5">
      <c r="A4" s="55"/>
      <c r="B4" s="55"/>
      <c r="C4" s="55"/>
      <c r="D4" s="55"/>
      <c r="E4" s="55"/>
      <c r="F4" s="55"/>
      <c r="G4" s="55"/>
      <c r="H4" s="55"/>
      <c r="I4" s="55"/>
      <c r="J4" s="55"/>
    </row>
    <row r="5" spans="1:13" ht="15" customHeight="1" x14ac:dyDescent="0.5">
      <c r="A5" s="55"/>
      <c r="B5" s="55"/>
      <c r="C5" s="55"/>
      <c r="D5" s="55"/>
      <c r="E5" s="55"/>
      <c r="F5" s="55"/>
      <c r="G5" s="55"/>
      <c r="H5" s="55"/>
      <c r="I5" s="55"/>
      <c r="J5" s="55"/>
    </row>
    <row r="6" spans="1:13" ht="15" customHeight="1" x14ac:dyDescent="0.5">
      <c r="A6" s="55"/>
      <c r="B6" s="55"/>
      <c r="C6" s="55"/>
      <c r="D6" s="55"/>
      <c r="E6" s="55"/>
      <c r="F6" s="55"/>
      <c r="G6" s="55"/>
      <c r="H6" s="55"/>
      <c r="I6" s="55"/>
      <c r="J6" s="55"/>
    </row>
    <row r="7" spans="1:13" ht="15" customHeight="1" x14ac:dyDescent="0.5">
      <c r="A7" s="55"/>
      <c r="B7" s="55"/>
      <c r="C7" s="55"/>
      <c r="D7" s="55"/>
      <c r="E7" s="55"/>
      <c r="F7" s="55"/>
      <c r="G7" s="55"/>
      <c r="H7" s="55"/>
      <c r="I7" s="55"/>
      <c r="J7" s="55"/>
    </row>
    <row r="8" spans="1:13" ht="27.6" customHeight="1" x14ac:dyDescent="0.5">
      <c r="A8" s="55"/>
      <c r="B8" s="310" t="s">
        <v>6</v>
      </c>
      <c r="C8" s="310"/>
      <c r="D8" s="310"/>
      <c r="E8" s="310"/>
      <c r="F8" s="310"/>
      <c r="G8" s="310"/>
      <c r="H8" s="310"/>
      <c r="I8" s="310"/>
      <c r="J8" s="310"/>
      <c r="K8" s="310"/>
      <c r="L8" s="310"/>
      <c r="M8" s="310"/>
    </row>
    <row r="9" spans="1:13" ht="30" customHeight="1" x14ac:dyDescent="0.5">
      <c r="A9" s="55"/>
      <c r="B9" s="563" t="s">
        <v>581</v>
      </c>
      <c r="C9" s="564"/>
      <c r="D9" s="564"/>
      <c r="E9" s="564"/>
      <c r="F9" s="564"/>
      <c r="G9" s="564"/>
      <c r="H9" s="564"/>
      <c r="I9" s="564"/>
      <c r="J9" s="564"/>
      <c r="K9" s="564"/>
      <c r="L9" s="564"/>
      <c r="M9" s="565"/>
    </row>
    <row r="10" spans="1:13" ht="60" customHeight="1" x14ac:dyDescent="0.5">
      <c r="A10" s="55"/>
      <c r="B10" s="521" t="s">
        <v>142</v>
      </c>
      <c r="C10" s="522"/>
      <c r="D10" s="522"/>
      <c r="E10" s="522"/>
      <c r="F10" s="522"/>
      <c r="G10" s="522"/>
      <c r="H10" s="522"/>
      <c r="I10" s="522"/>
      <c r="J10" s="522"/>
      <c r="K10" s="522"/>
      <c r="L10" s="522"/>
      <c r="M10" s="523"/>
    </row>
    <row r="11" spans="1:13" ht="60" customHeight="1" x14ac:dyDescent="0.5">
      <c r="A11" s="55"/>
      <c r="B11" s="251" t="s">
        <v>630</v>
      </c>
      <c r="C11" s="251"/>
      <c r="D11" s="251"/>
      <c r="E11" s="251"/>
      <c r="F11" s="251"/>
      <c r="G11" s="251"/>
      <c r="H11" s="251"/>
      <c r="I11" s="251"/>
      <c r="J11" s="251"/>
      <c r="K11" s="251"/>
      <c r="L11" s="251"/>
      <c r="M11" s="251"/>
    </row>
    <row r="12" spans="1:13" ht="60" customHeight="1" x14ac:dyDescent="0.5">
      <c r="A12" s="55"/>
      <c r="B12" s="251" t="s">
        <v>363</v>
      </c>
      <c r="C12" s="251"/>
      <c r="D12" s="251"/>
      <c r="E12" s="251"/>
      <c r="F12" s="251"/>
      <c r="G12" s="251"/>
      <c r="H12" s="251"/>
      <c r="I12" s="251"/>
      <c r="J12" s="251"/>
      <c r="K12" s="251"/>
      <c r="L12" s="251"/>
      <c r="M12" s="251"/>
    </row>
    <row r="13" spans="1:13" ht="60" customHeight="1" x14ac:dyDescent="0.5">
      <c r="A13" s="55"/>
      <c r="B13" s="323" t="s">
        <v>359</v>
      </c>
      <c r="C13" s="323"/>
      <c r="D13" s="323"/>
      <c r="E13" s="323"/>
      <c r="F13" s="323"/>
      <c r="G13" s="323"/>
      <c r="H13" s="323"/>
      <c r="I13" s="323"/>
      <c r="J13" s="323"/>
      <c r="K13" s="323"/>
      <c r="L13" s="323"/>
      <c r="M13" s="323"/>
    </row>
    <row r="14" spans="1:13" ht="60" customHeight="1" x14ac:dyDescent="0.5">
      <c r="A14" s="55"/>
      <c r="B14" s="531" t="s">
        <v>631</v>
      </c>
      <c r="C14" s="531"/>
      <c r="D14" s="531"/>
      <c r="E14" s="531"/>
      <c r="F14" s="531"/>
      <c r="G14" s="531"/>
      <c r="H14" s="531"/>
      <c r="I14" s="531"/>
      <c r="J14" s="531"/>
      <c r="K14" s="531"/>
      <c r="L14" s="531"/>
      <c r="M14" s="531"/>
    </row>
    <row r="15" spans="1:13" ht="19.8" customHeight="1" x14ac:dyDescent="0.5">
      <c r="A15" s="55"/>
      <c r="B15" s="209" t="s">
        <v>514</v>
      </c>
      <c r="C15" s="55"/>
      <c r="D15" s="55"/>
      <c r="E15" s="55"/>
      <c r="F15" s="55"/>
      <c r="G15" s="55"/>
      <c r="H15" s="55"/>
      <c r="I15" s="55"/>
      <c r="J15" s="55"/>
    </row>
    <row r="16" spans="1:13" ht="15" customHeight="1" x14ac:dyDescent="0.5">
      <c r="A16" s="55"/>
      <c r="B16" s="55"/>
      <c r="C16" s="55"/>
      <c r="D16" s="55"/>
      <c r="E16" s="55"/>
      <c r="F16" s="55"/>
      <c r="G16" s="55"/>
      <c r="H16" s="55"/>
      <c r="I16" s="55"/>
      <c r="J16" s="55"/>
    </row>
    <row r="17" spans="1:15" ht="15" customHeight="1" x14ac:dyDescent="0.5">
      <c r="A17" s="55"/>
      <c r="B17" s="55"/>
      <c r="C17" s="55"/>
      <c r="D17" s="55"/>
      <c r="E17" s="55"/>
      <c r="F17" s="55"/>
      <c r="G17" s="55"/>
      <c r="H17" s="55"/>
      <c r="I17" s="55"/>
      <c r="J17" s="55"/>
      <c r="O17" s="58"/>
    </row>
    <row r="18" spans="1:15" ht="15" customHeight="1" x14ac:dyDescent="0.5">
      <c r="A18" s="55"/>
      <c r="B18" s="55"/>
      <c r="C18" s="55"/>
      <c r="D18" s="55"/>
      <c r="E18" s="55"/>
      <c r="F18" s="55"/>
      <c r="G18" s="55"/>
      <c r="H18" s="55"/>
      <c r="I18" s="55"/>
      <c r="J18" s="55"/>
    </row>
    <row r="19" spans="1:15" ht="15" customHeight="1" x14ac:dyDescent="0.5">
      <c r="A19" s="55"/>
      <c r="B19" s="55"/>
      <c r="C19" s="55"/>
      <c r="D19" s="55"/>
      <c r="E19" s="55"/>
      <c r="F19" s="55"/>
      <c r="G19" s="55"/>
      <c r="H19" s="55"/>
      <c r="I19" s="55"/>
      <c r="J19" s="55"/>
    </row>
    <row r="20" spans="1:15" ht="15" customHeight="1" x14ac:dyDescent="0.5">
      <c r="A20" s="55"/>
      <c r="B20" s="55"/>
      <c r="C20" s="55"/>
      <c r="D20" s="55"/>
      <c r="E20" s="55"/>
      <c r="F20" s="55"/>
      <c r="G20" s="55"/>
      <c r="H20" s="55"/>
      <c r="I20" s="55"/>
      <c r="J20" s="55"/>
    </row>
    <row r="21" spans="1:15" ht="15" customHeight="1" x14ac:dyDescent="0.5">
      <c r="A21" s="55"/>
      <c r="B21" s="55"/>
      <c r="C21" s="55"/>
      <c r="D21" s="55"/>
      <c r="E21" s="55"/>
      <c r="F21" s="55"/>
      <c r="G21" s="55"/>
      <c r="H21" s="55"/>
      <c r="I21" s="55"/>
      <c r="J21" s="55"/>
    </row>
    <row r="22" spans="1:15" ht="15" customHeight="1" x14ac:dyDescent="0.5">
      <c r="A22" s="55"/>
      <c r="B22" s="55"/>
      <c r="C22" s="55"/>
      <c r="D22" s="55"/>
      <c r="E22" s="55"/>
      <c r="F22" s="55"/>
      <c r="G22" s="55"/>
      <c r="H22" s="55"/>
      <c r="I22" s="55"/>
      <c r="J22" s="55"/>
    </row>
    <row r="23" spans="1:15" ht="15" customHeight="1" x14ac:dyDescent="0.5">
      <c r="A23" s="55"/>
      <c r="B23" s="55"/>
      <c r="C23" s="55"/>
      <c r="D23" s="55"/>
      <c r="E23" s="55"/>
      <c r="F23" s="55"/>
      <c r="G23" s="55"/>
      <c r="H23" s="55"/>
      <c r="I23" s="55"/>
      <c r="J23" s="55"/>
    </row>
    <row r="24" spans="1:15" ht="15" customHeight="1" x14ac:dyDescent="0.5">
      <c r="A24" s="55"/>
      <c r="B24" s="55"/>
      <c r="C24" s="55"/>
      <c r="D24" s="55"/>
      <c r="E24" s="55"/>
      <c r="F24" s="55"/>
      <c r="G24" s="55"/>
      <c r="H24" s="55"/>
      <c r="I24" s="55"/>
      <c r="J24" s="55"/>
    </row>
    <row r="25" spans="1:15" ht="15" customHeight="1" x14ac:dyDescent="0.5">
      <c r="A25" s="55"/>
      <c r="B25" s="55"/>
      <c r="C25" s="55"/>
      <c r="D25" s="55"/>
      <c r="E25" s="55"/>
      <c r="F25" s="55"/>
      <c r="G25" s="55"/>
      <c r="H25" s="55"/>
      <c r="I25" s="55"/>
      <c r="J25" s="55"/>
    </row>
    <row r="26" spans="1:15" ht="15" customHeight="1" x14ac:dyDescent="0.5">
      <c r="A26" s="55"/>
      <c r="B26" s="55"/>
      <c r="C26" s="55"/>
      <c r="D26" s="55"/>
      <c r="E26" s="55"/>
      <c r="F26" s="55"/>
      <c r="G26" s="55"/>
      <c r="H26" s="55"/>
      <c r="I26" s="55"/>
      <c r="J26" s="55"/>
    </row>
    <row r="27" spans="1:15" ht="15" customHeight="1" x14ac:dyDescent="0.5">
      <c r="A27" s="55"/>
      <c r="B27" s="55"/>
      <c r="C27" s="55"/>
      <c r="D27" s="55"/>
      <c r="E27" s="55"/>
      <c r="F27" s="55"/>
      <c r="G27" s="55"/>
      <c r="H27" s="55"/>
      <c r="I27" s="55"/>
      <c r="J27" s="55"/>
    </row>
    <row r="28" spans="1:15" ht="15" customHeight="1" x14ac:dyDescent="0.5">
      <c r="A28" s="55"/>
      <c r="B28" s="55"/>
      <c r="C28" s="55"/>
      <c r="D28" s="55"/>
      <c r="E28" s="55"/>
      <c r="F28" s="55"/>
      <c r="G28" s="55"/>
      <c r="H28" s="55"/>
      <c r="I28" s="55"/>
      <c r="J28" s="55"/>
    </row>
    <row r="29" spans="1:15" ht="15" customHeight="1" x14ac:dyDescent="0.5">
      <c r="A29" s="55"/>
      <c r="B29" s="55"/>
      <c r="C29" s="55"/>
      <c r="D29" s="55"/>
      <c r="E29" s="55"/>
      <c r="F29" s="55"/>
      <c r="G29" s="55"/>
      <c r="H29" s="55"/>
      <c r="I29" s="55"/>
      <c r="J29" s="55"/>
    </row>
    <row r="30" spans="1:15" ht="15" customHeight="1" x14ac:dyDescent="0.5">
      <c r="A30" s="55"/>
      <c r="B30" s="55"/>
      <c r="C30" s="55"/>
      <c r="D30" s="55"/>
      <c r="E30" s="55"/>
      <c r="F30" s="55"/>
      <c r="G30" s="55"/>
      <c r="H30" s="55"/>
      <c r="I30" s="55"/>
      <c r="J30" s="55"/>
    </row>
    <row r="31" spans="1:15" ht="15" customHeight="1" x14ac:dyDescent="0.5">
      <c r="A31" s="55"/>
      <c r="B31" s="55"/>
      <c r="C31" s="55"/>
      <c r="D31" s="55"/>
      <c r="E31" s="55"/>
      <c r="F31" s="55"/>
      <c r="G31" s="55"/>
      <c r="H31" s="55"/>
      <c r="I31" s="55"/>
      <c r="J31" s="55"/>
    </row>
    <row r="32" spans="1:15" ht="15" customHeight="1" x14ac:dyDescent="0.5">
      <c r="A32" s="55"/>
    </row>
    <row r="33" spans="1:1" ht="15" customHeight="1" x14ac:dyDescent="0.5">
      <c r="A33" s="55"/>
    </row>
    <row r="34" spans="1:1" ht="15" customHeight="1" x14ac:dyDescent="0.5">
      <c r="A34" s="55"/>
    </row>
    <row r="35" spans="1:1" ht="15" customHeight="1" x14ac:dyDescent="0.5">
      <c r="A35" s="55"/>
    </row>
    <row r="36" spans="1:1" ht="15" customHeight="1" x14ac:dyDescent="0.5">
      <c r="A36" s="55"/>
    </row>
    <row r="37" spans="1:1" ht="15" customHeight="1" x14ac:dyDescent="0.5">
      <c r="A37" s="55"/>
    </row>
    <row r="38" spans="1:1" ht="15" customHeight="1" x14ac:dyDescent="0.5">
      <c r="A38" s="55"/>
    </row>
    <row r="39" spans="1:1" ht="15" customHeight="1" x14ac:dyDescent="0.5">
      <c r="A39" s="55"/>
    </row>
  </sheetData>
  <sheetProtection selectLockedCells="1"/>
  <mergeCells count="7">
    <mergeCell ref="B11:M11"/>
    <mergeCell ref="B12:M12"/>
    <mergeCell ref="B13:M13"/>
    <mergeCell ref="B14:M14"/>
    <mergeCell ref="B8:M8"/>
    <mergeCell ref="B9:M9"/>
    <mergeCell ref="B10:M10"/>
  </mergeCells>
  <printOptions horizontalCentered="1"/>
  <pageMargins left="0.45" right="0.45" top="0.5" bottom="0.5" header="0.3" footer="0.3"/>
  <pageSetup scale="77" orientation="portrait" r:id="rId1"/>
  <headerFooter>
    <oddFooter>&amp;L&amp;A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7:K23"/>
  <sheetViews>
    <sheetView showGridLines="0" zoomScaleNormal="100" workbookViewId="0">
      <selection activeCell="B11" sqref="B11:J11"/>
    </sheetView>
  </sheetViews>
  <sheetFormatPr defaultColWidth="10.6640625" defaultRowHeight="13.8" x14ac:dyDescent="0.3"/>
  <cols>
    <col min="1" max="1" width="4.5546875" style="2" customWidth="1"/>
    <col min="2" max="2" width="6.6640625" style="2" customWidth="1"/>
    <col min="3" max="3" width="21.88671875" style="2" customWidth="1"/>
    <col min="4" max="4" width="6.6640625" style="2" customWidth="1"/>
    <col min="5" max="5" width="18.5546875" style="2" customWidth="1"/>
    <col min="6" max="6" width="21" style="2" customWidth="1"/>
    <col min="7" max="7" width="6.6640625" style="2" customWidth="1"/>
    <col min="8" max="8" width="15.5546875" style="2" customWidth="1"/>
    <col min="9" max="9" width="31" style="2" customWidth="1"/>
    <col min="10" max="10" width="5.33203125" style="2" customWidth="1"/>
    <col min="11" max="11" width="10.6640625" style="2" hidden="1" customWidth="1"/>
    <col min="12" max="12" width="5.6640625" style="2" customWidth="1"/>
    <col min="13" max="16384" width="10.6640625" style="2"/>
  </cols>
  <sheetData>
    <row r="7" spans="1:10" ht="30.75" customHeight="1" x14ac:dyDescent="0.3">
      <c r="B7" s="222" t="s">
        <v>1</v>
      </c>
      <c r="C7" s="222"/>
      <c r="D7" s="222"/>
      <c r="E7" s="222"/>
      <c r="F7" s="222"/>
      <c r="G7" s="222"/>
      <c r="H7" s="222"/>
      <c r="I7" s="222"/>
      <c r="J7" s="222"/>
    </row>
    <row r="8" spans="1:10" ht="30.75" customHeight="1" x14ac:dyDescent="0.3">
      <c r="A8" s="13"/>
      <c r="B8" s="235" t="s">
        <v>239</v>
      </c>
      <c r="C8" s="235"/>
      <c r="D8" s="235"/>
      <c r="E8" s="235"/>
      <c r="F8" s="235"/>
      <c r="G8" s="235"/>
      <c r="H8" s="235"/>
      <c r="I8" s="235"/>
      <c r="J8" s="235"/>
    </row>
    <row r="9" spans="1:10" ht="30.75" customHeight="1" x14ac:dyDescent="0.3">
      <c r="A9" s="13"/>
      <c r="B9" s="643">
        <f>'Applicant-4 (Pre-App Pg 1)'!D12</f>
        <v>0</v>
      </c>
      <c r="C9" s="643"/>
      <c r="D9" s="643"/>
      <c r="E9" s="643"/>
      <c r="F9" s="643"/>
      <c r="G9" s="643"/>
      <c r="H9" s="643"/>
      <c r="I9" s="643"/>
      <c r="J9" s="643"/>
    </row>
    <row r="10" spans="1:10" ht="30.75" customHeight="1" x14ac:dyDescent="0.3">
      <c r="A10" s="13"/>
      <c r="B10" s="643">
        <f>D12</f>
        <v>0</v>
      </c>
      <c r="C10" s="643"/>
      <c r="D10" s="643"/>
      <c r="E10" s="643"/>
      <c r="F10" s="643"/>
      <c r="G10" s="643"/>
      <c r="H10" s="643"/>
      <c r="I10" s="643"/>
      <c r="J10" s="643"/>
    </row>
    <row r="11" spans="1:10" ht="21.75" customHeight="1" x14ac:dyDescent="0.3">
      <c r="A11" s="16"/>
      <c r="B11" s="279" t="s">
        <v>124</v>
      </c>
      <c r="C11" s="279"/>
      <c r="D11" s="279"/>
      <c r="E11" s="279"/>
      <c r="F11" s="279"/>
      <c r="G11" s="279"/>
      <c r="H11" s="279"/>
      <c r="I11" s="279"/>
      <c r="J11" s="279"/>
    </row>
    <row r="12" spans="1:10" ht="28.5" customHeight="1" x14ac:dyDescent="0.3">
      <c r="A12" s="1"/>
      <c r="B12" s="566" t="s">
        <v>15</v>
      </c>
      <c r="C12" s="567"/>
      <c r="D12" s="568"/>
      <c r="E12" s="569"/>
      <c r="F12" s="569"/>
      <c r="G12" s="569"/>
      <c r="H12" s="569"/>
      <c r="I12" s="569"/>
      <c r="J12" s="570"/>
    </row>
    <row r="13" spans="1:10" ht="30.75" customHeight="1" x14ac:dyDescent="0.3">
      <c r="A13" s="1"/>
      <c r="B13" s="579" t="s">
        <v>53</v>
      </c>
      <c r="C13" s="580"/>
      <c r="D13" s="581"/>
      <c r="E13" s="582"/>
      <c r="F13" s="571" t="s">
        <v>253</v>
      </c>
      <c r="G13" s="572"/>
      <c r="H13" s="572"/>
      <c r="I13" s="572"/>
      <c r="J13" s="573"/>
    </row>
    <row r="14" spans="1:10" ht="29.25" customHeight="1" x14ac:dyDescent="0.3">
      <c r="A14" s="1"/>
      <c r="B14" s="577" t="s">
        <v>242</v>
      </c>
      <c r="C14" s="578"/>
      <c r="D14" s="578"/>
      <c r="E14" s="92" t="b">
        <f>IF(D13&gt;15000,TRUE,FALSE)</f>
        <v>0</v>
      </c>
      <c r="F14" s="574"/>
      <c r="G14" s="575"/>
      <c r="H14" s="575"/>
      <c r="I14" s="575"/>
      <c r="J14" s="576"/>
    </row>
    <row r="15" spans="1:10" ht="30" customHeight="1" x14ac:dyDescent="0.3">
      <c r="A15" s="1"/>
      <c r="B15" s="14">
        <v>1</v>
      </c>
      <c r="C15" s="242" t="s">
        <v>16</v>
      </c>
      <c r="D15" s="243"/>
      <c r="E15" s="243"/>
      <c r="F15" s="243"/>
      <c r="G15" s="243"/>
      <c r="H15" s="243"/>
      <c r="I15" s="243"/>
      <c r="J15" s="244"/>
    </row>
    <row r="16" spans="1:10" ht="30" customHeight="1" x14ac:dyDescent="0.3">
      <c r="A16" s="1"/>
      <c r="B16" s="14">
        <v>2</v>
      </c>
      <c r="C16" s="242" t="s">
        <v>79</v>
      </c>
      <c r="D16" s="243"/>
      <c r="E16" s="243"/>
      <c r="F16" s="243"/>
      <c r="G16" s="243"/>
      <c r="H16" s="243"/>
      <c r="I16" s="243"/>
      <c r="J16" s="244"/>
    </row>
    <row r="17" spans="1:10" ht="30" customHeight="1" x14ac:dyDescent="0.3">
      <c r="A17" s="1"/>
      <c r="B17" s="14">
        <v>3</v>
      </c>
      <c r="C17" s="242" t="s">
        <v>213</v>
      </c>
      <c r="D17" s="243"/>
      <c r="E17" s="243"/>
      <c r="F17" s="243"/>
      <c r="G17" s="243"/>
      <c r="H17" s="243"/>
      <c r="I17" s="243"/>
      <c r="J17" s="244"/>
    </row>
    <row r="18" spans="1:10" ht="30" customHeight="1" x14ac:dyDescent="0.3">
      <c r="A18" s="1"/>
      <c r="B18" s="14">
        <v>4</v>
      </c>
      <c r="C18" s="242" t="s">
        <v>291</v>
      </c>
      <c r="D18" s="243"/>
      <c r="E18" s="243"/>
      <c r="F18" s="243"/>
      <c r="G18" s="243"/>
      <c r="H18" s="243"/>
      <c r="I18" s="243"/>
      <c r="J18" s="244"/>
    </row>
    <row r="19" spans="1:10" ht="30" customHeight="1" x14ac:dyDescent="0.3">
      <c r="A19" s="1"/>
      <c r="B19" s="14">
        <v>5</v>
      </c>
      <c r="C19" s="242" t="s">
        <v>233</v>
      </c>
      <c r="D19" s="243"/>
      <c r="E19" s="243"/>
      <c r="F19" s="243"/>
      <c r="G19" s="243"/>
      <c r="H19" s="243"/>
      <c r="I19" s="243"/>
      <c r="J19" s="244"/>
    </row>
    <row r="20" spans="1:10" ht="30" customHeight="1" x14ac:dyDescent="0.3">
      <c r="A20" s="1"/>
      <c r="B20" s="23">
        <v>6</v>
      </c>
      <c r="C20" s="330" t="s">
        <v>214</v>
      </c>
      <c r="D20" s="331"/>
      <c r="E20" s="331"/>
      <c r="F20" s="331"/>
      <c r="G20" s="331"/>
      <c r="H20" s="331"/>
      <c r="I20" s="331"/>
      <c r="J20" s="332"/>
    </row>
    <row r="21" spans="1:10" ht="28.5" customHeight="1" x14ac:dyDescent="0.3">
      <c r="B21" s="535" t="s">
        <v>238</v>
      </c>
      <c r="C21" s="421"/>
      <c r="D21" s="421"/>
      <c r="E21" s="421"/>
      <c r="F21" s="421"/>
      <c r="G21" s="421"/>
      <c r="H21" s="421"/>
      <c r="I21" s="421"/>
      <c r="J21" s="422"/>
    </row>
    <row r="22" spans="1:10" ht="72" customHeight="1" x14ac:dyDescent="0.3">
      <c r="B22" s="377" t="s">
        <v>633</v>
      </c>
      <c r="C22" s="378"/>
      <c r="D22" s="378"/>
      <c r="E22" s="378"/>
      <c r="F22" s="378"/>
      <c r="G22" s="378"/>
      <c r="H22" s="378"/>
      <c r="I22" s="378"/>
      <c r="J22" s="379"/>
    </row>
    <row r="23" spans="1:10" ht="28.8" customHeight="1" x14ac:dyDescent="0.3">
      <c r="B23" s="206" t="s">
        <v>514</v>
      </c>
    </row>
  </sheetData>
  <sheetProtection selectLockedCells="1"/>
  <mergeCells count="19">
    <mergeCell ref="B22:J22"/>
    <mergeCell ref="F13:J14"/>
    <mergeCell ref="B14:D14"/>
    <mergeCell ref="B13:C13"/>
    <mergeCell ref="D13:E13"/>
    <mergeCell ref="C17:J17"/>
    <mergeCell ref="C15:J15"/>
    <mergeCell ref="C16:J16"/>
    <mergeCell ref="C19:J19"/>
    <mergeCell ref="C18:J18"/>
    <mergeCell ref="C20:J20"/>
    <mergeCell ref="B21:J21"/>
    <mergeCell ref="B7:J7"/>
    <mergeCell ref="B8:J8"/>
    <mergeCell ref="B9:J9"/>
    <mergeCell ref="B12:C12"/>
    <mergeCell ref="D12:J12"/>
    <mergeCell ref="B11:J11"/>
    <mergeCell ref="B10:J10"/>
  </mergeCells>
  <printOptions horizontalCentered="1"/>
  <pageMargins left="0.45" right="0.45" top="0.5" bottom="0.5" header="0.3" footer="0.3"/>
  <pageSetup scale="63" orientation="portrait" r:id="rId1"/>
  <headerFooter>
    <oddFooter>&amp;L&amp;A</oddFoot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9CD28-262A-49D7-88ED-1E8BA5DDE623}">
  <sheetPr>
    <tabColor rgb="FFFF0000"/>
  </sheetPr>
  <dimension ref="A8:M39"/>
  <sheetViews>
    <sheetView showGridLines="0" zoomScaleNormal="100" workbookViewId="0">
      <selection activeCell="B11" sqref="B11:G12"/>
    </sheetView>
  </sheetViews>
  <sheetFormatPr defaultColWidth="10.6640625" defaultRowHeight="13.8" x14ac:dyDescent="0.3"/>
  <cols>
    <col min="1" max="1" width="4.5546875" style="2" customWidth="1"/>
    <col min="2" max="2" width="6.6640625" style="2" customWidth="1"/>
    <col min="3" max="3" width="26.88671875" style="2" customWidth="1"/>
    <col min="4" max="4" width="32.109375" style="2" customWidth="1"/>
    <col min="5" max="5" width="34.88671875" style="2" customWidth="1"/>
    <col min="6" max="6" width="20" style="2" customWidth="1"/>
    <col min="7" max="7" width="6.88671875" style="2" customWidth="1"/>
    <col min="8" max="8" width="4" style="2" customWidth="1"/>
    <col min="9" max="9" width="6.33203125" style="2" customWidth="1"/>
    <col min="10" max="10" width="10.5546875" style="2" customWidth="1"/>
    <col min="11" max="11" width="5.44140625" style="2" customWidth="1"/>
    <col min="12" max="12" width="5.6640625" style="2" customWidth="1"/>
    <col min="13" max="13" width="10.6640625" style="2" hidden="1" customWidth="1"/>
    <col min="14" max="14" width="5.6640625" style="2" customWidth="1"/>
    <col min="15" max="16384" width="10.6640625" style="2"/>
  </cols>
  <sheetData>
    <row r="8" spans="1:11" ht="27" customHeight="1" x14ac:dyDescent="0.3">
      <c r="A8" s="15"/>
      <c r="B8" s="222" t="s">
        <v>1</v>
      </c>
      <c r="C8" s="222"/>
      <c r="D8" s="222"/>
      <c r="E8" s="222"/>
      <c r="F8" s="222"/>
      <c r="G8" s="222"/>
      <c r="H8" s="11"/>
      <c r="I8" s="11"/>
      <c r="J8" s="15"/>
      <c r="K8" s="15"/>
    </row>
    <row r="9" spans="1:11" ht="15.75" customHeight="1" x14ac:dyDescent="0.3">
      <c r="A9" s="36"/>
      <c r="B9" s="235" t="s">
        <v>273</v>
      </c>
      <c r="C9" s="235"/>
      <c r="D9" s="235"/>
      <c r="E9" s="235"/>
      <c r="F9" s="235"/>
      <c r="G9" s="235"/>
      <c r="H9" s="27"/>
      <c r="I9" s="27"/>
      <c r="J9" s="15"/>
      <c r="K9" s="15"/>
    </row>
    <row r="10" spans="1:11" ht="12" customHeight="1" x14ac:dyDescent="0.3">
      <c r="A10" s="25"/>
      <c r="B10" s="235"/>
      <c r="C10" s="235"/>
      <c r="D10" s="235"/>
      <c r="E10" s="235"/>
      <c r="F10" s="235"/>
      <c r="G10" s="235"/>
      <c r="H10" s="27"/>
      <c r="I10" s="27"/>
      <c r="J10" s="15"/>
      <c r="K10" s="15"/>
    </row>
    <row r="11" spans="1:11" ht="26.25" customHeight="1" x14ac:dyDescent="0.3">
      <c r="A11" s="25"/>
      <c r="B11" s="643">
        <f>'Applicant-4 (Pre-App Pg 1)'!D12</f>
        <v>0</v>
      </c>
      <c r="C11" s="643"/>
      <c r="D11" s="643"/>
      <c r="E11" s="643"/>
      <c r="F11" s="643"/>
      <c r="G11" s="643"/>
      <c r="H11" s="52"/>
      <c r="I11" s="52"/>
      <c r="J11" s="15"/>
      <c r="K11" s="15"/>
    </row>
    <row r="12" spans="1:11" ht="26.25" customHeight="1" x14ac:dyDescent="0.3">
      <c r="A12" s="25"/>
      <c r="B12" s="643">
        <f>'HC Details and Narrative  '!D12</f>
        <v>0</v>
      </c>
      <c r="C12" s="643"/>
      <c r="D12" s="643"/>
      <c r="E12" s="643"/>
      <c r="F12" s="643"/>
      <c r="G12" s="643"/>
      <c r="H12" s="52"/>
      <c r="I12" s="52"/>
      <c r="J12" s="15"/>
      <c r="K12" s="15"/>
    </row>
    <row r="13" spans="1:11" ht="30" customHeight="1" x14ac:dyDescent="0.3">
      <c r="A13" s="25"/>
      <c r="B13" s="366" t="s">
        <v>149</v>
      </c>
      <c r="C13" s="366"/>
      <c r="D13" s="366"/>
      <c r="E13" s="366"/>
      <c r="F13" s="366"/>
      <c r="G13" s="366"/>
      <c r="H13" s="10"/>
      <c r="I13" s="10"/>
      <c r="J13" s="10"/>
      <c r="K13" s="15"/>
    </row>
    <row r="14" spans="1:11" ht="30" customHeight="1" x14ac:dyDescent="0.3">
      <c r="A14" s="15"/>
      <c r="B14" s="333" t="s">
        <v>279</v>
      </c>
      <c r="C14" s="586"/>
      <c r="D14" s="586"/>
      <c r="E14" s="586"/>
      <c r="F14" s="586"/>
      <c r="G14" s="587"/>
      <c r="H14" s="52"/>
      <c r="I14" s="52"/>
      <c r="J14" s="52"/>
      <c r="K14" s="15"/>
    </row>
    <row r="15" spans="1:11" ht="30" customHeight="1" x14ac:dyDescent="0.3">
      <c r="A15" s="15"/>
      <c r="B15" s="280" t="s">
        <v>252</v>
      </c>
      <c r="C15" s="281"/>
      <c r="D15" s="281"/>
      <c r="E15" s="282"/>
      <c r="F15" s="588"/>
      <c r="G15" s="589"/>
      <c r="H15" s="52"/>
      <c r="I15" s="52"/>
      <c r="J15" s="52"/>
      <c r="K15" s="15"/>
    </row>
    <row r="16" spans="1:11" ht="29.25" customHeight="1" x14ac:dyDescent="0.3">
      <c r="A16" s="15"/>
      <c r="B16" s="497" t="s">
        <v>84</v>
      </c>
      <c r="C16" s="497"/>
      <c r="D16" s="104" t="s">
        <v>93</v>
      </c>
      <c r="E16" s="44"/>
      <c r="F16" s="585"/>
      <c r="G16" s="585"/>
      <c r="H16" s="15"/>
      <c r="I16" s="15"/>
      <c r="J16" s="15"/>
      <c r="K16" s="15"/>
    </row>
    <row r="17" spans="1:11" ht="25.5" customHeight="1" x14ac:dyDescent="0.3">
      <c r="A17" s="15"/>
      <c r="B17" s="558" t="s">
        <v>268</v>
      </c>
      <c r="C17" s="558"/>
      <c r="D17" s="47">
        <v>0</v>
      </c>
      <c r="E17" s="559" t="s">
        <v>558</v>
      </c>
      <c r="F17" s="590"/>
      <c r="G17" s="590"/>
      <c r="H17" s="15"/>
      <c r="I17" s="15"/>
      <c r="J17" s="15"/>
      <c r="K17" s="15"/>
    </row>
    <row r="18" spans="1:11" ht="21.6" customHeight="1" x14ac:dyDescent="0.3">
      <c r="A18" s="15"/>
      <c r="B18" s="558" t="s">
        <v>267</v>
      </c>
      <c r="C18" s="558"/>
      <c r="D18" s="47">
        <v>0</v>
      </c>
      <c r="E18" s="559"/>
      <c r="F18" s="590"/>
      <c r="G18" s="590"/>
      <c r="H18" s="15"/>
      <c r="I18" s="15"/>
      <c r="J18" s="15"/>
      <c r="K18" s="15"/>
    </row>
    <row r="19" spans="1:11" ht="21.6" customHeight="1" x14ac:dyDescent="0.3">
      <c r="A19" s="15"/>
      <c r="B19" s="558"/>
      <c r="C19" s="558"/>
      <c r="D19" s="47">
        <v>0</v>
      </c>
      <c r="E19" s="559"/>
      <c r="F19" s="590"/>
      <c r="G19" s="590"/>
      <c r="H19" s="15"/>
      <c r="I19" s="15"/>
      <c r="J19" s="15"/>
      <c r="K19" s="15"/>
    </row>
    <row r="20" spans="1:11" ht="21.6" customHeight="1" x14ac:dyDescent="0.3">
      <c r="A20" s="15"/>
      <c r="B20" s="558"/>
      <c r="C20" s="558"/>
      <c r="D20" s="47">
        <v>0</v>
      </c>
      <c r="E20" s="559"/>
      <c r="F20" s="590"/>
      <c r="G20" s="590"/>
      <c r="H20" s="15"/>
      <c r="I20" s="15"/>
      <c r="J20" s="15"/>
      <c r="K20" s="15"/>
    </row>
    <row r="21" spans="1:11" ht="21.6" customHeight="1" x14ac:dyDescent="0.3">
      <c r="A21" s="15"/>
      <c r="B21" s="591"/>
      <c r="C21" s="592"/>
      <c r="D21" s="47">
        <v>0</v>
      </c>
      <c r="E21" s="559"/>
      <c r="F21" s="590"/>
      <c r="G21" s="590"/>
      <c r="H21" s="15"/>
      <c r="I21" s="15"/>
      <c r="J21" s="15"/>
      <c r="K21" s="15"/>
    </row>
    <row r="22" spans="1:11" ht="21.6" customHeight="1" x14ac:dyDescent="0.3">
      <c r="A22" s="15"/>
      <c r="B22" s="591"/>
      <c r="C22" s="592"/>
      <c r="D22" s="47">
        <v>0</v>
      </c>
      <c r="E22" s="559"/>
      <c r="F22" s="590"/>
      <c r="G22" s="590"/>
      <c r="H22" s="15"/>
      <c r="I22" s="15"/>
      <c r="J22" s="15"/>
      <c r="K22" s="15"/>
    </row>
    <row r="23" spans="1:11" ht="21.6" customHeight="1" x14ac:dyDescent="0.3">
      <c r="A23" s="15"/>
      <c r="B23" s="583" t="s">
        <v>310</v>
      </c>
      <c r="C23" s="584"/>
      <c r="D23" s="47">
        <v>0</v>
      </c>
      <c r="E23" s="559"/>
      <c r="F23" s="590"/>
      <c r="G23" s="590"/>
      <c r="H23" s="15"/>
      <c r="I23" s="15"/>
      <c r="J23" s="15"/>
      <c r="K23" s="15"/>
    </row>
    <row r="24" spans="1:11" ht="21.6" customHeight="1" x14ac:dyDescent="0.3">
      <c r="A24" s="15"/>
      <c r="B24" s="558"/>
      <c r="C24" s="558"/>
      <c r="D24" s="47">
        <v>0</v>
      </c>
      <c r="E24" s="559"/>
      <c r="F24" s="590"/>
      <c r="G24" s="590"/>
      <c r="H24" s="15"/>
      <c r="I24" s="15"/>
      <c r="J24" s="15"/>
      <c r="K24" s="15"/>
    </row>
    <row r="25" spans="1:11" ht="21.6" customHeight="1" x14ac:dyDescent="0.3">
      <c r="A25" s="15"/>
      <c r="B25" s="558"/>
      <c r="C25" s="558"/>
      <c r="D25" s="47">
        <v>0</v>
      </c>
      <c r="E25" s="43"/>
      <c r="F25" s="590"/>
      <c r="G25" s="590"/>
      <c r="H25" s="15"/>
      <c r="I25" s="15"/>
      <c r="J25" s="15"/>
      <c r="K25" s="15"/>
    </row>
    <row r="26" spans="1:11" ht="21.6" customHeight="1" x14ac:dyDescent="0.3">
      <c r="A26" s="15"/>
      <c r="B26" s="558"/>
      <c r="C26" s="558"/>
      <c r="D26" s="47">
        <v>0</v>
      </c>
      <c r="E26" s="43"/>
      <c r="F26" s="590"/>
      <c r="G26" s="590"/>
      <c r="H26" s="15"/>
      <c r="I26" s="15"/>
      <c r="J26" s="15"/>
      <c r="K26" s="15"/>
    </row>
    <row r="27" spans="1:11" ht="21.6" customHeight="1" x14ac:dyDescent="0.3">
      <c r="B27" s="376" t="s">
        <v>67</v>
      </c>
      <c r="C27" s="376"/>
      <c r="D27" s="78">
        <f>SUM(D17:D26)</f>
        <v>0</v>
      </c>
      <c r="E27" s="29"/>
      <c r="F27" s="30"/>
      <c r="G27" s="30"/>
    </row>
    <row r="28" spans="1:11" ht="14.25" customHeight="1" x14ac:dyDescent="0.3">
      <c r="B28" s="4"/>
      <c r="C28" s="4"/>
      <c r="D28" s="4"/>
      <c r="E28" s="4"/>
      <c r="F28" s="4"/>
      <c r="G28" s="4"/>
      <c r="H28" s="4"/>
      <c r="I28" s="4"/>
    </row>
    <row r="29" spans="1:11" ht="31.2" customHeight="1" x14ac:dyDescent="0.3">
      <c r="B29" s="229" t="s">
        <v>247</v>
      </c>
      <c r="C29" s="229"/>
      <c r="D29" s="33" t="s">
        <v>248</v>
      </c>
      <c r="E29" s="33" t="s">
        <v>246</v>
      </c>
      <c r="F29" s="4"/>
      <c r="G29" s="4"/>
      <c r="H29" s="4"/>
      <c r="I29" s="4"/>
    </row>
    <row r="30" spans="1:11" ht="21.6" customHeight="1" x14ac:dyDescent="0.3">
      <c r="B30" s="482" t="s">
        <v>557</v>
      </c>
      <c r="C30" s="483"/>
      <c r="D30" s="47">
        <f>'HC Details and Narrative  '!D13</f>
        <v>0</v>
      </c>
      <c r="E30" s="162" t="s">
        <v>212</v>
      </c>
      <c r="F30" s="4"/>
      <c r="G30" s="4"/>
      <c r="H30" s="4"/>
      <c r="I30" s="4"/>
    </row>
    <row r="31" spans="1:11" ht="21.6" customHeight="1" x14ac:dyDescent="0.3">
      <c r="B31" s="557"/>
      <c r="C31" s="557"/>
      <c r="D31" s="47">
        <v>0</v>
      </c>
      <c r="E31" s="116"/>
    </row>
    <row r="32" spans="1:11" ht="21.6" customHeight="1" x14ac:dyDescent="0.3">
      <c r="B32" s="561"/>
      <c r="C32" s="562"/>
      <c r="D32" s="47">
        <v>0</v>
      </c>
      <c r="E32" s="116"/>
    </row>
    <row r="33" spans="2:6" ht="21.6" customHeight="1" x14ac:dyDescent="0.3">
      <c r="B33" s="561"/>
      <c r="C33" s="562"/>
      <c r="D33" s="47">
        <v>0</v>
      </c>
      <c r="E33" s="116"/>
    </row>
    <row r="34" spans="2:6" ht="21.6" customHeight="1" x14ac:dyDescent="0.3">
      <c r="B34" s="561"/>
      <c r="C34" s="562"/>
      <c r="D34" s="47">
        <v>0</v>
      </c>
      <c r="E34" s="116"/>
    </row>
    <row r="35" spans="2:6" ht="21.6" customHeight="1" x14ac:dyDescent="0.3">
      <c r="B35" s="561"/>
      <c r="C35" s="562"/>
      <c r="D35" s="47">
        <v>0</v>
      </c>
      <c r="E35" s="116"/>
    </row>
    <row r="36" spans="2:6" ht="21.6" customHeight="1" x14ac:dyDescent="0.3">
      <c r="B36" s="376" t="s">
        <v>65</v>
      </c>
      <c r="C36" s="376"/>
      <c r="D36" s="78">
        <f>SUM(D30:D35)</f>
        <v>0</v>
      </c>
      <c r="E36" s="15"/>
    </row>
    <row r="38" spans="2:6" ht="21.75" customHeight="1" x14ac:dyDescent="0.3">
      <c r="B38" s="373" t="s">
        <v>125</v>
      </c>
      <c r="C38" s="373"/>
      <c r="D38" s="373"/>
      <c r="E38" s="93" t="b">
        <f>IF(D36&gt;D27,TRUE,FALSE)</f>
        <v>0</v>
      </c>
      <c r="F38" s="4"/>
    </row>
    <row r="39" spans="2:6" ht="21.75" customHeight="1" x14ac:dyDescent="0.3">
      <c r="B39" s="373" t="s">
        <v>126</v>
      </c>
      <c r="C39" s="373"/>
      <c r="D39" s="373"/>
      <c r="E39" s="93" t="b">
        <f>IF(D36&lt;D27,TRUE,FALSE)</f>
        <v>0</v>
      </c>
      <c r="F39" s="4"/>
    </row>
  </sheetData>
  <sheetProtection selectLockedCells="1"/>
  <mergeCells count="42">
    <mergeCell ref="B8:G8"/>
    <mergeCell ref="B38:D38"/>
    <mergeCell ref="B39:D39"/>
    <mergeCell ref="B34:C34"/>
    <mergeCell ref="B35:C35"/>
    <mergeCell ref="B36:C36"/>
    <mergeCell ref="B33:C33"/>
    <mergeCell ref="B24:C24"/>
    <mergeCell ref="F24:G24"/>
    <mergeCell ref="B25:C25"/>
    <mergeCell ref="F25:G25"/>
    <mergeCell ref="B26:C26"/>
    <mergeCell ref="F26:G26"/>
    <mergeCell ref="B27:C27"/>
    <mergeCell ref="B29:C29"/>
    <mergeCell ref="B30:C30"/>
    <mergeCell ref="B31:C31"/>
    <mergeCell ref="B32:C32"/>
    <mergeCell ref="F23:G23"/>
    <mergeCell ref="B17:C17"/>
    <mergeCell ref="F17:G17"/>
    <mergeCell ref="B18:C18"/>
    <mergeCell ref="F18:G18"/>
    <mergeCell ref="B19:C19"/>
    <mergeCell ref="F19:G19"/>
    <mergeCell ref="B20:C20"/>
    <mergeCell ref="F20:G20"/>
    <mergeCell ref="B21:C21"/>
    <mergeCell ref="F21:G21"/>
    <mergeCell ref="F22:G22"/>
    <mergeCell ref="B22:C22"/>
    <mergeCell ref="B9:G10"/>
    <mergeCell ref="B23:C23"/>
    <mergeCell ref="B16:C16"/>
    <mergeCell ref="F16:G16"/>
    <mergeCell ref="B13:G13"/>
    <mergeCell ref="B11:G11"/>
    <mergeCell ref="B12:G12"/>
    <mergeCell ref="B14:G14"/>
    <mergeCell ref="B15:E15"/>
    <mergeCell ref="F15:G15"/>
    <mergeCell ref="E17:E24"/>
  </mergeCells>
  <dataValidations count="2">
    <dataValidation type="list" allowBlank="1" showInputMessage="1" showErrorMessage="1" sqref="E30:E35" xr:uid="{3A3B7E85-04B0-4AD8-ACC6-F40E8CCF5CAB}">
      <formula1>"Not Applied, Submitted,Letter of Intent,Firm Commitment"</formula1>
    </dataValidation>
    <dataValidation type="list" allowBlank="1" showInputMessage="1" showErrorMessage="1" sqref="F15:G15" xr:uid="{BDB2CC6F-6E83-482E-BC48-B45BB5FC8446}">
      <formula1>"Yes, No"</formula1>
    </dataValidation>
  </dataValidations>
  <printOptions horizontalCentered="1"/>
  <pageMargins left="0.45" right="0.45" top="0.5" bottom="0.5" header="0.3" footer="0.3"/>
  <pageSetup scale="61" orientation="portrait" r:id="rId1"/>
  <headerFooter>
    <oddFooter>&amp;L&amp;A</oddFooter>
  </headerFooter>
  <colBreaks count="1" manualBreakCount="1">
    <brk id="9" min="7" max="38" man="1"/>
  </colBreaks>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1:O48"/>
  <sheetViews>
    <sheetView showGridLines="0" topLeftCell="A4" zoomScaleNormal="100" workbookViewId="0">
      <selection activeCell="B14" sqref="B14:L15"/>
    </sheetView>
  </sheetViews>
  <sheetFormatPr defaultColWidth="10.6640625" defaultRowHeight="13.8" x14ac:dyDescent="0.3"/>
  <cols>
    <col min="1" max="1" width="4.5546875" style="2" customWidth="1"/>
    <col min="2" max="2" width="6.6640625" style="2" customWidth="1"/>
    <col min="3" max="3" width="39" style="2" customWidth="1"/>
    <col min="4" max="4" width="15.6640625" style="2" customWidth="1"/>
    <col min="5" max="5" width="7.88671875" style="2" customWidth="1"/>
    <col min="6" max="6" width="14" style="2" customWidth="1"/>
    <col min="7" max="7" width="11" style="2" customWidth="1"/>
    <col min="8" max="8" width="10.5546875" style="2" customWidth="1"/>
    <col min="9" max="9" width="3.6640625" style="2" customWidth="1"/>
    <col min="10" max="10" width="10.33203125" style="2" customWidth="1"/>
    <col min="11" max="11" width="8.6640625" style="2" customWidth="1"/>
    <col min="12" max="12" width="15.44140625" style="2" customWidth="1"/>
    <col min="13" max="13" width="5.44140625" style="2" customWidth="1"/>
    <col min="14" max="14" width="5.6640625" style="2" customWidth="1"/>
    <col min="15" max="15" width="10.6640625" style="2" hidden="1" customWidth="1"/>
    <col min="16" max="16" width="5.6640625" style="2" customWidth="1"/>
    <col min="17" max="16384" width="10.6640625" style="2"/>
  </cols>
  <sheetData>
    <row r="11" spans="1:12" ht="27" customHeight="1" x14ac:dyDescent="0.3">
      <c r="B11" s="222" t="s">
        <v>1</v>
      </c>
      <c r="C11" s="222"/>
      <c r="D11" s="222"/>
      <c r="E11" s="222"/>
      <c r="F11" s="222"/>
      <c r="G11" s="222"/>
      <c r="H11" s="222"/>
      <c r="I11" s="222"/>
      <c r="J11" s="222"/>
      <c r="K11" s="222"/>
      <c r="L11" s="222"/>
    </row>
    <row r="12" spans="1:12" ht="15.75" customHeight="1" x14ac:dyDescent="0.3">
      <c r="A12" s="13"/>
      <c r="B12" s="235" t="s">
        <v>240</v>
      </c>
      <c r="C12" s="235"/>
      <c r="D12" s="235"/>
      <c r="E12" s="235"/>
      <c r="F12" s="235"/>
      <c r="G12" s="235"/>
      <c r="H12" s="235"/>
      <c r="I12" s="235"/>
      <c r="J12" s="235"/>
      <c r="K12" s="235"/>
      <c r="L12" s="235"/>
    </row>
    <row r="13" spans="1:12" ht="16.5" customHeight="1" x14ac:dyDescent="0.3">
      <c r="A13" s="19"/>
      <c r="B13" s="235"/>
      <c r="C13" s="235"/>
      <c r="D13" s="235"/>
      <c r="E13" s="235"/>
      <c r="F13" s="235"/>
      <c r="G13" s="235"/>
      <c r="H13" s="235"/>
      <c r="I13" s="235"/>
      <c r="J13" s="235"/>
      <c r="K13" s="235"/>
      <c r="L13" s="235"/>
    </row>
    <row r="14" spans="1:12" ht="29.25" customHeight="1" x14ac:dyDescent="0.3">
      <c r="A14" s="19"/>
      <c r="B14" s="643">
        <f>'Applicant-4 (Pre-App Pg 1)'!D12</f>
        <v>0</v>
      </c>
      <c r="C14" s="643"/>
      <c r="D14" s="643"/>
      <c r="E14" s="643"/>
      <c r="F14" s="643"/>
      <c r="G14" s="643"/>
      <c r="H14" s="643"/>
      <c r="I14" s="643"/>
      <c r="J14" s="643"/>
      <c r="K14" s="643"/>
      <c r="L14" s="643"/>
    </row>
    <row r="15" spans="1:12" ht="29.25" customHeight="1" x14ac:dyDescent="0.3">
      <c r="A15" s="19"/>
      <c r="B15" s="643">
        <f>'HC Details and Narrative  '!D12</f>
        <v>0</v>
      </c>
      <c r="C15" s="643"/>
      <c r="D15" s="643"/>
      <c r="E15" s="643"/>
      <c r="F15" s="643"/>
      <c r="G15" s="643"/>
      <c r="H15" s="643"/>
      <c r="I15" s="643"/>
      <c r="J15" s="643"/>
      <c r="K15" s="643"/>
      <c r="L15" s="643"/>
    </row>
    <row r="16" spans="1:12" ht="30.75" customHeight="1" x14ac:dyDescent="0.3">
      <c r="A16" s="18"/>
      <c r="B16" s="469" t="s">
        <v>124</v>
      </c>
      <c r="C16" s="470"/>
      <c r="D16" s="470"/>
      <c r="E16" s="470"/>
      <c r="F16" s="470"/>
      <c r="G16" s="470"/>
      <c r="H16" s="470"/>
      <c r="I16" s="470"/>
      <c r="J16" s="470"/>
      <c r="K16" s="470"/>
      <c r="L16" s="471"/>
    </row>
    <row r="17" spans="1:13" ht="37.5" customHeight="1" x14ac:dyDescent="0.3">
      <c r="A17" s="1"/>
      <c r="B17" s="551" t="s">
        <v>237</v>
      </c>
      <c r="C17" s="594"/>
      <c r="D17" s="594"/>
      <c r="E17" s="594"/>
      <c r="F17" s="594"/>
      <c r="G17" s="594"/>
      <c r="H17" s="594"/>
      <c r="I17" s="594"/>
      <c r="J17" s="594"/>
      <c r="K17" s="594"/>
      <c r="L17" s="552"/>
    </row>
    <row r="18" spans="1:13" ht="24.75" customHeight="1" x14ac:dyDescent="0.3">
      <c r="A18" s="15"/>
      <c r="B18" s="377" t="s">
        <v>145</v>
      </c>
      <c r="C18" s="378"/>
      <c r="D18" s="378"/>
      <c r="E18" s="378"/>
      <c r="F18" s="378"/>
      <c r="G18" s="378"/>
      <c r="H18" s="378"/>
      <c r="I18" s="378"/>
      <c r="J18" s="378"/>
      <c r="K18" s="378"/>
      <c r="L18" s="379"/>
    </row>
    <row r="19" spans="1:13" ht="24.9" customHeight="1" x14ac:dyDescent="0.3">
      <c r="A19" s="15"/>
      <c r="B19" s="39" t="s">
        <v>21</v>
      </c>
      <c r="C19" s="242" t="s">
        <v>42</v>
      </c>
      <c r="D19" s="243"/>
      <c r="E19" s="243"/>
      <c r="F19" s="243"/>
      <c r="G19" s="243"/>
      <c r="H19" s="244"/>
      <c r="I19" s="271"/>
      <c r="J19" s="271"/>
      <c r="K19" s="226">
        <f>IF(I19=TRUE,25,0)</f>
        <v>0</v>
      </c>
      <c r="L19" s="226"/>
    </row>
    <row r="20" spans="1:13" ht="24.9" customHeight="1" x14ac:dyDescent="0.3">
      <c r="A20" s="15"/>
      <c r="B20" s="39" t="s">
        <v>88</v>
      </c>
      <c r="C20" s="242" t="s">
        <v>43</v>
      </c>
      <c r="D20" s="243"/>
      <c r="E20" s="243"/>
      <c r="F20" s="243"/>
      <c r="G20" s="243"/>
      <c r="H20" s="244"/>
      <c r="I20" s="345"/>
      <c r="J20" s="347"/>
      <c r="K20" s="226">
        <f>IF(I20=TRUE,0,0)</f>
        <v>0</v>
      </c>
      <c r="L20" s="226"/>
    </row>
    <row r="21" spans="1:13" ht="14.25" customHeight="1" x14ac:dyDescent="0.3">
      <c r="A21" s="18"/>
      <c r="B21" s="595" t="s">
        <v>44</v>
      </c>
      <c r="C21" s="522"/>
      <c r="D21" s="522"/>
      <c r="E21" s="522"/>
      <c r="F21" s="522"/>
      <c r="G21" s="522"/>
      <c r="H21" s="522"/>
      <c r="I21" s="522"/>
      <c r="J21" s="522"/>
      <c r="K21" s="522"/>
      <c r="L21" s="523"/>
    </row>
    <row r="22" spans="1:13" ht="14.25" customHeight="1" x14ac:dyDescent="0.3">
      <c r="A22" s="1"/>
      <c r="B22" s="473"/>
      <c r="C22" s="288"/>
      <c r="D22" s="288"/>
      <c r="E22" s="288"/>
      <c r="F22" s="288"/>
      <c r="G22" s="288"/>
      <c r="H22" s="288"/>
      <c r="I22" s="288"/>
      <c r="J22" s="288"/>
      <c r="K22" s="288"/>
      <c r="L22" s="289"/>
    </row>
    <row r="23" spans="1:13" ht="36" customHeight="1" x14ac:dyDescent="0.3">
      <c r="A23" s="1"/>
      <c r="B23" s="377" t="s">
        <v>241</v>
      </c>
      <c r="C23" s="378"/>
      <c r="D23" s="378"/>
      <c r="E23" s="378"/>
      <c r="F23" s="378"/>
      <c r="G23" s="378"/>
      <c r="H23" s="378"/>
      <c r="I23" s="378"/>
      <c r="J23" s="378"/>
      <c r="K23" s="378"/>
      <c r="L23" s="379"/>
    </row>
    <row r="24" spans="1:13" ht="24.9" customHeight="1" x14ac:dyDescent="0.3">
      <c r="A24" s="1"/>
      <c r="B24" s="39" t="s">
        <v>23</v>
      </c>
      <c r="C24" s="242" t="s">
        <v>42</v>
      </c>
      <c r="D24" s="243"/>
      <c r="E24" s="243"/>
      <c r="F24" s="243"/>
      <c r="G24" s="243"/>
      <c r="H24" s="244"/>
      <c r="I24" s="271"/>
      <c r="J24" s="271"/>
      <c r="K24" s="226">
        <f>IF(I24=TRUE,10,0)</f>
        <v>0</v>
      </c>
      <c r="L24" s="226"/>
    </row>
    <row r="25" spans="1:13" ht="24.9" customHeight="1" x14ac:dyDescent="0.3">
      <c r="A25" s="1"/>
      <c r="B25" s="39" t="s">
        <v>24</v>
      </c>
      <c r="C25" s="242" t="s">
        <v>43</v>
      </c>
      <c r="D25" s="243"/>
      <c r="E25" s="243"/>
      <c r="F25" s="243"/>
      <c r="G25" s="243"/>
      <c r="H25" s="244"/>
      <c r="I25" s="345"/>
      <c r="J25" s="347"/>
      <c r="K25" s="226">
        <f>IF(I25=TRUE,0,0)</f>
        <v>0</v>
      </c>
      <c r="L25" s="226"/>
      <c r="M25" s="13"/>
    </row>
    <row r="26" spans="1:13" ht="45.75" customHeight="1" x14ac:dyDescent="0.3">
      <c r="A26" s="1"/>
      <c r="B26" s="226" t="s">
        <v>95</v>
      </c>
      <c r="C26" s="226"/>
      <c r="D26" s="234" t="s">
        <v>143</v>
      </c>
      <c r="E26" s="234"/>
      <c r="F26" s="324" t="s">
        <v>143</v>
      </c>
      <c r="G26" s="325"/>
      <c r="H26" s="234" t="s">
        <v>143</v>
      </c>
      <c r="I26" s="234"/>
      <c r="J26" s="234"/>
      <c r="K26" s="324" t="s">
        <v>143</v>
      </c>
      <c r="L26" s="326"/>
    </row>
    <row r="27" spans="1:13" ht="68.25" customHeight="1" x14ac:dyDescent="0.3">
      <c r="A27" s="1"/>
      <c r="B27" s="251" t="s">
        <v>97</v>
      </c>
      <c r="C27" s="251"/>
      <c r="D27" s="593"/>
      <c r="E27" s="593"/>
      <c r="F27" s="596"/>
      <c r="G27" s="597"/>
      <c r="H27" s="593"/>
      <c r="I27" s="593"/>
      <c r="J27" s="593"/>
      <c r="K27" s="596"/>
      <c r="L27" s="602"/>
    </row>
    <row r="28" spans="1:13" ht="68.25" customHeight="1" x14ac:dyDescent="0.3">
      <c r="A28" s="1"/>
      <c r="B28" s="251" t="s">
        <v>96</v>
      </c>
      <c r="C28" s="251"/>
      <c r="D28" s="593"/>
      <c r="E28" s="593"/>
      <c r="F28" s="596"/>
      <c r="G28" s="597"/>
      <c r="H28" s="593"/>
      <c r="I28" s="593"/>
      <c r="J28" s="593"/>
      <c r="K28" s="596"/>
      <c r="L28" s="602"/>
    </row>
    <row r="29" spans="1:13" ht="68.25" customHeight="1" x14ac:dyDescent="0.3">
      <c r="A29" s="1"/>
      <c r="B29" s="251" t="s">
        <v>98</v>
      </c>
      <c r="C29" s="251"/>
      <c r="D29" s="593"/>
      <c r="E29" s="593"/>
      <c r="F29" s="596"/>
      <c r="G29" s="597"/>
      <c r="H29" s="593"/>
      <c r="I29" s="593"/>
      <c r="J29" s="593"/>
      <c r="K29" s="596"/>
      <c r="L29" s="602"/>
    </row>
    <row r="30" spans="1:13" ht="68.25" customHeight="1" x14ac:dyDescent="0.3">
      <c r="A30" s="1"/>
      <c r="B30" s="251" t="s">
        <v>99</v>
      </c>
      <c r="C30" s="251"/>
      <c r="D30" s="593"/>
      <c r="E30" s="593"/>
      <c r="F30" s="596"/>
      <c r="G30" s="597"/>
      <c r="H30" s="593"/>
      <c r="I30" s="593"/>
      <c r="J30" s="593"/>
      <c r="K30" s="596"/>
      <c r="L30" s="602"/>
    </row>
    <row r="31" spans="1:13" ht="68.25" customHeight="1" x14ac:dyDescent="0.3">
      <c r="A31" s="1"/>
      <c r="B31" s="251" t="s">
        <v>100</v>
      </c>
      <c r="C31" s="251"/>
      <c r="D31" s="593"/>
      <c r="E31" s="593"/>
      <c r="F31" s="596"/>
      <c r="G31" s="597"/>
      <c r="H31" s="593"/>
      <c r="I31" s="593"/>
      <c r="J31" s="593"/>
      <c r="K31" s="596"/>
      <c r="L31" s="602"/>
    </row>
    <row r="32" spans="1:13" ht="68.25" customHeight="1" x14ac:dyDescent="0.3">
      <c r="A32" s="1"/>
      <c r="B32" s="603" t="s">
        <v>101</v>
      </c>
      <c r="C32" s="603"/>
      <c r="D32" s="593"/>
      <c r="E32" s="593"/>
      <c r="F32" s="593"/>
      <c r="G32" s="593"/>
      <c r="H32" s="593"/>
      <c r="I32" s="593"/>
      <c r="J32" s="593"/>
      <c r="K32" s="593"/>
      <c r="L32" s="593"/>
    </row>
    <row r="33" spans="1:15" ht="68.25" customHeight="1" x14ac:dyDescent="0.3">
      <c r="A33" s="1"/>
      <c r="B33" s="242" t="s">
        <v>234</v>
      </c>
      <c r="C33" s="244"/>
      <c r="D33" s="593"/>
      <c r="E33" s="593"/>
      <c r="F33" s="593"/>
      <c r="G33" s="593"/>
      <c r="H33" s="593"/>
      <c r="I33" s="593"/>
      <c r="J33" s="593"/>
      <c r="K33" s="593"/>
      <c r="L33" s="593"/>
    </row>
    <row r="34" spans="1:15" ht="33" customHeight="1" x14ac:dyDescent="0.3">
      <c r="A34" s="1"/>
      <c r="B34" s="478" t="s">
        <v>102</v>
      </c>
      <c r="C34" s="478"/>
      <c r="D34" s="271">
        <v>0</v>
      </c>
      <c r="E34" s="271"/>
      <c r="F34" s="271">
        <v>0</v>
      </c>
      <c r="G34" s="271"/>
      <c r="H34" s="271">
        <v>0</v>
      </c>
      <c r="I34" s="271"/>
      <c r="J34" s="271"/>
      <c r="K34" s="271">
        <v>0</v>
      </c>
      <c r="L34" s="271"/>
    </row>
    <row r="35" spans="1:15" ht="33.75" customHeight="1" x14ac:dyDescent="0.3">
      <c r="A35" s="15"/>
      <c r="B35" s="380" t="s">
        <v>634</v>
      </c>
      <c r="C35" s="381"/>
      <c r="D35" s="381"/>
      <c r="E35" s="381"/>
      <c r="F35" s="381"/>
      <c r="G35" s="381"/>
      <c r="H35" s="381"/>
      <c r="I35" s="381"/>
      <c r="J35" s="381"/>
      <c r="K35" s="381"/>
      <c r="L35" s="382"/>
    </row>
    <row r="36" spans="1:15" ht="27.75" customHeight="1" x14ac:dyDescent="0.3">
      <c r="B36" s="377" t="s">
        <v>146</v>
      </c>
      <c r="C36" s="378"/>
      <c r="D36" s="378"/>
      <c r="E36" s="378"/>
      <c r="F36" s="378"/>
      <c r="G36" s="378"/>
      <c r="H36" s="378"/>
      <c r="I36" s="378"/>
      <c r="J36" s="378"/>
      <c r="K36" s="378"/>
      <c r="L36" s="379"/>
    </row>
    <row r="37" spans="1:15" ht="25.5" customHeight="1" x14ac:dyDescent="0.3">
      <c r="B37" s="39">
        <v>3</v>
      </c>
      <c r="C37" s="242" t="s">
        <v>85</v>
      </c>
      <c r="D37" s="243"/>
      <c r="E37" s="243"/>
      <c r="F37" s="243"/>
      <c r="G37" s="243"/>
      <c r="H37" s="244"/>
      <c r="I37" s="271"/>
      <c r="J37" s="271"/>
      <c r="K37" s="226">
        <f>IF(I37=TRUE,15,0)</f>
        <v>0</v>
      </c>
      <c r="L37" s="226"/>
      <c r="O37" s="1"/>
    </row>
    <row r="38" spans="1:15" ht="27" customHeight="1" x14ac:dyDescent="0.3">
      <c r="B38" s="380" t="s">
        <v>635</v>
      </c>
      <c r="C38" s="381"/>
      <c r="D38" s="381"/>
      <c r="E38" s="381"/>
      <c r="F38" s="381"/>
      <c r="G38" s="381"/>
      <c r="H38" s="381"/>
      <c r="I38" s="381"/>
      <c r="J38" s="381"/>
      <c r="K38" s="381"/>
      <c r="L38" s="382"/>
    </row>
    <row r="39" spans="1:15" ht="60" customHeight="1" x14ac:dyDescent="0.3">
      <c r="B39" s="377" t="s">
        <v>636</v>
      </c>
      <c r="C39" s="378"/>
      <c r="D39" s="378"/>
      <c r="E39" s="378"/>
      <c r="F39" s="378"/>
      <c r="G39" s="378"/>
      <c r="H39" s="378"/>
      <c r="I39" s="378"/>
      <c r="J39" s="378"/>
      <c r="K39" s="378"/>
      <c r="L39" s="379"/>
    </row>
    <row r="40" spans="1:15" ht="16.5" customHeight="1" x14ac:dyDescent="0.3">
      <c r="B40" s="34"/>
      <c r="C40" s="34"/>
      <c r="D40" s="34"/>
      <c r="E40" s="34"/>
      <c r="F40" s="34"/>
      <c r="G40" s="34"/>
      <c r="H40" s="53"/>
      <c r="I40" s="53"/>
      <c r="J40" s="53"/>
      <c r="K40" s="53"/>
      <c r="L40" s="54"/>
      <c r="O40" s="1"/>
    </row>
    <row r="41" spans="1:15" ht="14.25" customHeight="1" x14ac:dyDescent="0.3">
      <c r="B41" s="394" t="s">
        <v>86</v>
      </c>
      <c r="C41" s="394"/>
      <c r="D41" s="87">
        <v>0</v>
      </c>
      <c r="H41" s="601" t="s">
        <v>87</v>
      </c>
      <c r="I41" s="601"/>
      <c r="J41" s="601"/>
      <c r="K41" s="599">
        <f>SUM(K37,K24,K25,K19:L20,D41)</f>
        <v>0</v>
      </c>
      <c r="L41" s="600"/>
    </row>
    <row r="42" spans="1:15" ht="15" customHeight="1" x14ac:dyDescent="0.3">
      <c r="H42" s="57"/>
      <c r="I42" s="57"/>
      <c r="J42" s="57"/>
      <c r="K42" s="598" t="s">
        <v>144</v>
      </c>
      <c r="L42" s="598"/>
    </row>
    <row r="43" spans="1:15" ht="15.75" customHeight="1" x14ac:dyDescent="0.3">
      <c r="B43" s="210" t="s">
        <v>642</v>
      </c>
      <c r="C43" s="1"/>
      <c r="H43" s="57"/>
      <c r="I43" s="57"/>
      <c r="J43" s="57"/>
      <c r="K43" s="386"/>
      <c r="L43" s="386"/>
    </row>
    <row r="44" spans="1:15" ht="20.25" customHeight="1" x14ac:dyDescent="0.3">
      <c r="B44" s="3"/>
    </row>
    <row r="45" spans="1:15" ht="15" customHeight="1" x14ac:dyDescent="0.3">
      <c r="B45" s="15"/>
      <c r="C45" s="15"/>
    </row>
    <row r="46" spans="1:15" ht="15" customHeight="1" x14ac:dyDescent="0.3"/>
    <row r="47" spans="1:15" ht="15" customHeight="1" x14ac:dyDescent="0.3"/>
    <row r="48" spans="1:15" ht="15" customHeight="1" x14ac:dyDescent="0.3"/>
  </sheetData>
  <sheetProtection selectLockedCells="1"/>
  <mergeCells count="77">
    <mergeCell ref="K26:L26"/>
    <mergeCell ref="B35:L35"/>
    <mergeCell ref="B34:C34"/>
    <mergeCell ref="K27:L27"/>
    <mergeCell ref="K28:L28"/>
    <mergeCell ref="K29:L29"/>
    <mergeCell ref="K30:L30"/>
    <mergeCell ref="K31:L31"/>
    <mergeCell ref="K32:L32"/>
    <mergeCell ref="D34:E34"/>
    <mergeCell ref="F34:G34"/>
    <mergeCell ref="H34:J34"/>
    <mergeCell ref="K34:L34"/>
    <mergeCell ref="B31:C31"/>
    <mergeCell ref="D31:E31"/>
    <mergeCell ref="B32:C32"/>
    <mergeCell ref="D32:E32"/>
    <mergeCell ref="F32:G32"/>
    <mergeCell ref="H32:J32"/>
    <mergeCell ref="K42:L43"/>
    <mergeCell ref="B30:C30"/>
    <mergeCell ref="D30:E30"/>
    <mergeCell ref="F30:G30"/>
    <mergeCell ref="H30:J30"/>
    <mergeCell ref="F31:G31"/>
    <mergeCell ref="H31:J31"/>
    <mergeCell ref="B41:C41"/>
    <mergeCell ref="K41:L41"/>
    <mergeCell ref="H41:J41"/>
    <mergeCell ref="B39:L39"/>
    <mergeCell ref="B33:C33"/>
    <mergeCell ref="D33:E33"/>
    <mergeCell ref="B26:C26"/>
    <mergeCell ref="D26:E26"/>
    <mergeCell ref="F26:G26"/>
    <mergeCell ref="H26:J26"/>
    <mergeCell ref="B27:C27"/>
    <mergeCell ref="D27:E27"/>
    <mergeCell ref="F27:G27"/>
    <mergeCell ref="H27:J27"/>
    <mergeCell ref="B38:L38"/>
    <mergeCell ref="C20:H20"/>
    <mergeCell ref="B36:L36"/>
    <mergeCell ref="C37:H37"/>
    <mergeCell ref="I37:J37"/>
    <mergeCell ref="K37:L37"/>
    <mergeCell ref="C25:H25"/>
    <mergeCell ref="I25:J25"/>
    <mergeCell ref="B28:C28"/>
    <mergeCell ref="D28:E28"/>
    <mergeCell ref="F28:G28"/>
    <mergeCell ref="H28:J28"/>
    <mergeCell ref="B29:C29"/>
    <mergeCell ref="D29:E29"/>
    <mergeCell ref="F29:G29"/>
    <mergeCell ref="H29:J29"/>
    <mergeCell ref="K24:L24"/>
    <mergeCell ref="B18:L18"/>
    <mergeCell ref="C19:H19"/>
    <mergeCell ref="I19:J19"/>
    <mergeCell ref="K19:L19"/>
    <mergeCell ref="F33:G33"/>
    <mergeCell ref="H33:J33"/>
    <mergeCell ref="K33:L33"/>
    <mergeCell ref="B15:L15"/>
    <mergeCell ref="B11:L11"/>
    <mergeCell ref="B12:L13"/>
    <mergeCell ref="B14:L14"/>
    <mergeCell ref="K25:L25"/>
    <mergeCell ref="B17:L17"/>
    <mergeCell ref="B16:L16"/>
    <mergeCell ref="I20:J20"/>
    <mergeCell ref="K20:L20"/>
    <mergeCell ref="B21:L22"/>
    <mergeCell ref="B23:L23"/>
    <mergeCell ref="C24:H24"/>
    <mergeCell ref="I24:J24"/>
  </mergeCells>
  <dataValidations count="1">
    <dataValidation type="list" allowBlank="1" showInputMessage="1" showErrorMessage="1" sqref="I19:J20 I24:J25 I37:J37" xr:uid="{71A56A10-CF55-4C9C-BB87-CE5653CFE9E7}">
      <formula1>"TRUE,FALSE"</formula1>
    </dataValidation>
  </dataValidations>
  <printOptions horizontalCentered="1" verticalCentered="1"/>
  <pageMargins left="0.45" right="0.45" top="0.5" bottom="0.5" header="0.3" footer="0.3"/>
  <pageSetup scale="57" orientation="portrait" r:id="rId1"/>
  <headerFooter>
    <oddFooter>&amp;L&amp;A</oddFoot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2D928-94C6-4094-AC84-338EA46EA352}">
  <sheetPr>
    <tabColor theme="7"/>
    <pageSetUpPr fitToPage="1"/>
  </sheetPr>
  <dimension ref="B6:F60"/>
  <sheetViews>
    <sheetView showGridLines="0" zoomScale="98" zoomScaleNormal="98" workbookViewId="0">
      <selection activeCell="B7" sqref="B7:F7"/>
    </sheetView>
  </sheetViews>
  <sheetFormatPr defaultColWidth="56" defaultRowHeight="18" x14ac:dyDescent="0.35"/>
  <cols>
    <col min="1" max="1" width="4.109375" style="45" customWidth="1"/>
    <col min="2" max="2" width="6.6640625" style="45" customWidth="1"/>
    <col min="3" max="3" width="72" style="46" customWidth="1"/>
    <col min="4" max="4" width="10.5546875" style="45" customWidth="1"/>
    <col min="5" max="5" width="71.33203125" style="45" customWidth="1"/>
    <col min="6" max="6" width="17.109375" style="45" customWidth="1"/>
    <col min="7" max="16384" width="56" style="45"/>
  </cols>
  <sheetData>
    <row r="6" spans="2:6" ht="33.75" customHeight="1" x14ac:dyDescent="0.35">
      <c r="B6" s="620" t="s">
        <v>6</v>
      </c>
      <c r="C6" s="620"/>
      <c r="D6" s="620"/>
      <c r="E6" s="620"/>
      <c r="F6" s="620"/>
    </row>
    <row r="7" spans="2:6" ht="34.5" customHeight="1" x14ac:dyDescent="0.35">
      <c r="B7" s="644">
        <f>'Applicant-4 (Pre-App Pg 1)'!D12</f>
        <v>0</v>
      </c>
      <c r="C7" s="644"/>
      <c r="D7" s="644"/>
      <c r="E7" s="644"/>
      <c r="F7" s="644"/>
    </row>
    <row r="8" spans="2:6" ht="46.5" customHeight="1" x14ac:dyDescent="0.35">
      <c r="B8" s="623" t="s">
        <v>396</v>
      </c>
      <c r="C8" s="623"/>
      <c r="D8" s="623"/>
      <c r="E8" s="621" t="s">
        <v>284</v>
      </c>
      <c r="F8" s="622"/>
    </row>
    <row r="9" spans="2:6" ht="18.75" customHeight="1" x14ac:dyDescent="0.35">
      <c r="B9" s="95">
        <v>1</v>
      </c>
      <c r="C9" s="610" t="s">
        <v>269</v>
      </c>
      <c r="D9" s="611"/>
      <c r="E9" s="612"/>
      <c r="F9" s="59"/>
    </row>
    <row r="10" spans="2:6" ht="18.75" customHeight="1" x14ac:dyDescent="0.35">
      <c r="B10" s="94">
        <v>1.02</v>
      </c>
      <c r="C10" s="610" t="s">
        <v>397</v>
      </c>
      <c r="D10" s="611"/>
      <c r="E10" s="612"/>
      <c r="F10" s="59"/>
    </row>
    <row r="11" spans="2:6" ht="18.75" customHeight="1" x14ac:dyDescent="0.35">
      <c r="B11" s="94">
        <v>1.03</v>
      </c>
      <c r="C11" s="610" t="s">
        <v>395</v>
      </c>
      <c r="D11" s="611"/>
      <c r="E11" s="612"/>
      <c r="F11" s="59"/>
    </row>
    <row r="12" spans="2:6" ht="38.4" customHeight="1" x14ac:dyDescent="0.35">
      <c r="B12" s="624" t="s">
        <v>428</v>
      </c>
      <c r="C12" s="625"/>
      <c r="D12" s="625"/>
      <c r="E12" s="626"/>
      <c r="F12" s="96" t="s">
        <v>427</v>
      </c>
    </row>
    <row r="13" spans="2:6" ht="19.95" customHeight="1" x14ac:dyDescent="0.35">
      <c r="B13" s="377" t="s">
        <v>400</v>
      </c>
      <c r="C13" s="378"/>
      <c r="D13" s="378"/>
      <c r="E13" s="378"/>
      <c r="F13" s="379"/>
    </row>
    <row r="14" spans="2:6" s="164" customFormat="1" ht="19.95" customHeight="1" x14ac:dyDescent="0.35">
      <c r="B14" s="163">
        <v>2.02</v>
      </c>
      <c r="C14" s="627" t="s">
        <v>393</v>
      </c>
      <c r="D14" s="628"/>
      <c r="E14" s="629"/>
      <c r="F14" s="162"/>
    </row>
    <row r="15" spans="2:6" s="170" customFormat="1" ht="19.95" customHeight="1" x14ac:dyDescent="0.35">
      <c r="B15" s="171">
        <v>2.0699999999999998</v>
      </c>
      <c r="C15" s="148" t="s">
        <v>229</v>
      </c>
      <c r="D15" s="149"/>
      <c r="E15" s="149"/>
      <c r="F15" s="147"/>
    </row>
    <row r="16" spans="2:6" s="170" customFormat="1" ht="19.95" customHeight="1" x14ac:dyDescent="0.35">
      <c r="B16" s="171">
        <v>2.08</v>
      </c>
      <c r="C16" s="148" t="s">
        <v>392</v>
      </c>
      <c r="D16" s="149"/>
      <c r="E16" s="149"/>
      <c r="F16" s="147"/>
    </row>
    <row r="17" spans="2:6" s="170" customFormat="1" ht="19.95" customHeight="1" x14ac:dyDescent="0.35">
      <c r="B17" s="171">
        <v>2.09</v>
      </c>
      <c r="C17" s="627" t="s">
        <v>211</v>
      </c>
      <c r="D17" s="628"/>
      <c r="E17" s="629"/>
      <c r="F17" s="150"/>
    </row>
    <row r="18" spans="2:6" s="170" customFormat="1" ht="32.4" customHeight="1" x14ac:dyDescent="0.35">
      <c r="B18" s="171">
        <v>2.36</v>
      </c>
      <c r="C18" s="242" t="s">
        <v>394</v>
      </c>
      <c r="D18" s="243"/>
      <c r="E18" s="243"/>
      <c r="F18" s="147"/>
    </row>
    <row r="19" spans="2:6" s="170" customFormat="1" ht="19.95" customHeight="1" x14ac:dyDescent="0.35">
      <c r="B19" s="171">
        <v>2.37</v>
      </c>
      <c r="C19" s="242" t="s">
        <v>292</v>
      </c>
      <c r="D19" s="243"/>
      <c r="E19" s="243"/>
      <c r="F19" s="147"/>
    </row>
    <row r="20" spans="2:6" s="170" customFormat="1" ht="19.95" customHeight="1" x14ac:dyDescent="0.35">
      <c r="B20" s="171">
        <v>2.38</v>
      </c>
      <c r="C20" s="627" t="s">
        <v>391</v>
      </c>
      <c r="D20" s="628"/>
      <c r="E20" s="629"/>
      <c r="F20" s="150"/>
    </row>
    <row r="21" spans="2:6" s="170" customFormat="1" ht="19.95" customHeight="1" x14ac:dyDescent="0.35">
      <c r="B21" s="171">
        <v>2.39</v>
      </c>
      <c r="C21" s="610" t="s">
        <v>381</v>
      </c>
      <c r="D21" s="611"/>
      <c r="E21" s="612"/>
      <c r="F21" s="150"/>
    </row>
    <row r="22" spans="2:6" ht="19.95" customHeight="1" x14ac:dyDescent="0.35">
      <c r="B22" s="377" t="s">
        <v>401</v>
      </c>
      <c r="C22" s="378"/>
      <c r="D22" s="378"/>
      <c r="E22" s="378"/>
      <c r="F22" s="379"/>
    </row>
    <row r="23" spans="2:6" ht="19.95" customHeight="1" x14ac:dyDescent="0.35">
      <c r="B23" s="95">
        <v>3</v>
      </c>
      <c r="C23" s="604" t="s">
        <v>429</v>
      </c>
      <c r="D23" s="605"/>
      <c r="E23" s="606"/>
      <c r="F23" s="75"/>
    </row>
    <row r="24" spans="2:6" ht="19.95" customHeight="1" x14ac:dyDescent="0.35">
      <c r="B24" s="95">
        <v>3.01</v>
      </c>
      <c r="C24" s="604" t="s">
        <v>402</v>
      </c>
      <c r="D24" s="605"/>
      <c r="E24" s="606"/>
      <c r="F24" s="75"/>
    </row>
    <row r="25" spans="2:6" ht="19.95" customHeight="1" x14ac:dyDescent="0.35">
      <c r="B25" s="95">
        <v>3.02</v>
      </c>
      <c r="C25" s="604" t="s">
        <v>403</v>
      </c>
      <c r="D25" s="605"/>
      <c r="E25" s="606"/>
      <c r="F25" s="75"/>
    </row>
    <row r="26" spans="2:6" ht="19.95" customHeight="1" x14ac:dyDescent="0.35">
      <c r="B26" s="97">
        <v>3.03</v>
      </c>
      <c r="C26" s="604" t="s">
        <v>426</v>
      </c>
      <c r="D26" s="605"/>
      <c r="E26" s="606"/>
      <c r="F26" s="75"/>
    </row>
    <row r="27" spans="2:6" s="166" customFormat="1" ht="19.95" customHeight="1" x14ac:dyDescent="0.35">
      <c r="B27" s="97">
        <v>3.04</v>
      </c>
      <c r="C27" s="607" t="s">
        <v>404</v>
      </c>
      <c r="D27" s="608"/>
      <c r="E27" s="609"/>
      <c r="F27" s="165"/>
    </row>
    <row r="28" spans="2:6" ht="19.95" customHeight="1" x14ac:dyDescent="0.35">
      <c r="B28" s="95">
        <v>3.05</v>
      </c>
      <c r="C28" s="604" t="s">
        <v>405</v>
      </c>
      <c r="D28" s="605"/>
      <c r="E28" s="606"/>
      <c r="F28" s="75"/>
    </row>
    <row r="29" spans="2:6" ht="19.95" customHeight="1" x14ac:dyDescent="0.35">
      <c r="B29" s="94">
        <v>3.06</v>
      </c>
      <c r="C29" s="604" t="s">
        <v>406</v>
      </c>
      <c r="D29" s="605"/>
      <c r="E29" s="606"/>
      <c r="F29" s="75"/>
    </row>
    <row r="30" spans="2:6" ht="18" customHeight="1" x14ac:dyDescent="0.35">
      <c r="B30" s="95">
        <v>3.07</v>
      </c>
      <c r="C30" s="610" t="s">
        <v>407</v>
      </c>
      <c r="D30" s="611"/>
      <c r="E30" s="612"/>
      <c r="F30" s="99"/>
    </row>
    <row r="31" spans="2:6" ht="19.95" customHeight="1" x14ac:dyDescent="0.35">
      <c r="B31" s="94">
        <v>3.09</v>
      </c>
      <c r="C31" s="604" t="s">
        <v>408</v>
      </c>
      <c r="D31" s="605"/>
      <c r="E31" s="606"/>
      <c r="F31" s="75"/>
    </row>
    <row r="32" spans="2:6" ht="19.2" customHeight="1" x14ac:dyDescent="0.35">
      <c r="B32" s="98">
        <v>3.13</v>
      </c>
      <c r="C32" s="610" t="s">
        <v>453</v>
      </c>
      <c r="D32" s="611"/>
      <c r="E32" s="612"/>
      <c r="F32" s="75"/>
    </row>
    <row r="33" spans="2:6" ht="19.95" customHeight="1" x14ac:dyDescent="0.35">
      <c r="B33" s="94">
        <v>3.14</v>
      </c>
      <c r="C33" s="614" t="s">
        <v>409</v>
      </c>
      <c r="D33" s="615"/>
      <c r="E33" s="616"/>
      <c r="F33" s="75"/>
    </row>
    <row r="34" spans="2:6" ht="19.95" customHeight="1" x14ac:dyDescent="0.35">
      <c r="B34" s="94">
        <v>3.15</v>
      </c>
      <c r="C34" s="604" t="s">
        <v>410</v>
      </c>
      <c r="D34" s="605"/>
      <c r="E34" s="606"/>
      <c r="F34" s="75"/>
    </row>
    <row r="35" spans="2:6" ht="19.95" customHeight="1" x14ac:dyDescent="0.35">
      <c r="B35" s="94">
        <v>3.18</v>
      </c>
      <c r="C35" s="172" t="s">
        <v>459</v>
      </c>
      <c r="D35" s="173"/>
      <c r="E35" s="174"/>
      <c r="F35" s="75"/>
    </row>
    <row r="36" spans="2:6" ht="19.95" customHeight="1" x14ac:dyDescent="0.35">
      <c r="B36" s="94" t="s">
        <v>398</v>
      </c>
      <c r="C36" s="172" t="s">
        <v>458</v>
      </c>
      <c r="D36" s="173"/>
      <c r="E36" s="174"/>
      <c r="F36" s="75"/>
    </row>
    <row r="37" spans="2:6" ht="19.95" customHeight="1" x14ac:dyDescent="0.35">
      <c r="B37" s="94">
        <v>3.19</v>
      </c>
      <c r="C37" s="172" t="s">
        <v>457</v>
      </c>
      <c r="D37" s="173"/>
      <c r="E37" s="174"/>
      <c r="F37" s="75"/>
    </row>
    <row r="38" spans="2:6" ht="19.95" customHeight="1" x14ac:dyDescent="0.35">
      <c r="B38" s="94" t="s">
        <v>399</v>
      </c>
      <c r="C38" s="614" t="s">
        <v>460</v>
      </c>
      <c r="D38" s="615"/>
      <c r="E38" s="616"/>
      <c r="F38" s="75"/>
    </row>
    <row r="39" spans="2:6" ht="19.95" customHeight="1" x14ac:dyDescent="0.35">
      <c r="B39" s="94">
        <v>3.21</v>
      </c>
      <c r="C39" s="610" t="s">
        <v>412</v>
      </c>
      <c r="D39" s="611"/>
      <c r="E39" s="612"/>
      <c r="F39" s="75"/>
    </row>
    <row r="40" spans="2:6" ht="19.95" customHeight="1" x14ac:dyDescent="0.35">
      <c r="B40" s="94" t="s">
        <v>462</v>
      </c>
      <c r="C40" s="187" t="s">
        <v>461</v>
      </c>
      <c r="D40" s="176"/>
      <c r="E40" s="177"/>
      <c r="F40" s="75"/>
    </row>
    <row r="41" spans="2:6" ht="19.95" customHeight="1" x14ac:dyDescent="0.35">
      <c r="B41" s="94">
        <v>3.22</v>
      </c>
      <c r="C41" s="604" t="s">
        <v>411</v>
      </c>
      <c r="D41" s="605"/>
      <c r="E41" s="606"/>
      <c r="F41" s="75"/>
    </row>
    <row r="42" spans="2:6" x14ac:dyDescent="0.35">
      <c r="B42" s="94">
        <v>3.23</v>
      </c>
      <c r="C42" s="604" t="s">
        <v>452</v>
      </c>
      <c r="D42" s="605"/>
      <c r="E42" s="606"/>
      <c r="F42" s="75"/>
    </row>
    <row r="43" spans="2:6" ht="19.95" customHeight="1" x14ac:dyDescent="0.35">
      <c r="B43" s="636" t="s">
        <v>430</v>
      </c>
      <c r="C43" s="637"/>
      <c r="D43" s="637"/>
      <c r="E43" s="637"/>
      <c r="F43" s="638"/>
    </row>
    <row r="44" spans="2:6" ht="19.95" customHeight="1" x14ac:dyDescent="0.35">
      <c r="B44" s="95">
        <v>4.01</v>
      </c>
      <c r="C44" s="610" t="s">
        <v>413</v>
      </c>
      <c r="D44" s="611"/>
      <c r="E44" s="612"/>
      <c r="F44" s="75"/>
    </row>
    <row r="45" spans="2:6" ht="19.95" customHeight="1" x14ac:dyDescent="0.35">
      <c r="B45" s="97">
        <v>4.03</v>
      </c>
      <c r="C45" s="610" t="s">
        <v>416</v>
      </c>
      <c r="D45" s="611"/>
      <c r="E45" s="612"/>
      <c r="F45" s="75"/>
    </row>
    <row r="46" spans="2:6" ht="19.95" customHeight="1" x14ac:dyDescent="0.35">
      <c r="B46" s="94">
        <v>4.0599999999999996</v>
      </c>
      <c r="C46" s="610" t="s">
        <v>414</v>
      </c>
      <c r="D46" s="611"/>
      <c r="E46" s="612"/>
      <c r="F46" s="75"/>
    </row>
    <row r="47" spans="2:6" ht="19.95" customHeight="1" x14ac:dyDescent="0.35">
      <c r="B47" s="94">
        <v>4.09</v>
      </c>
      <c r="C47" s="604" t="s">
        <v>415</v>
      </c>
      <c r="D47" s="605"/>
      <c r="E47" s="606"/>
      <c r="F47" s="75"/>
    </row>
    <row r="48" spans="2:6" ht="19.95" customHeight="1" x14ac:dyDescent="0.35">
      <c r="B48" s="94">
        <v>4.13</v>
      </c>
      <c r="C48" s="610" t="s">
        <v>417</v>
      </c>
      <c r="D48" s="611"/>
      <c r="E48" s="612"/>
      <c r="F48" s="75"/>
    </row>
    <row r="49" spans="2:6" ht="19.95" customHeight="1" x14ac:dyDescent="0.35">
      <c r="B49" s="94">
        <v>4.1399999999999997</v>
      </c>
      <c r="C49" s="610" t="s">
        <v>418</v>
      </c>
      <c r="D49" s="611"/>
      <c r="E49" s="612"/>
      <c r="F49" s="75"/>
    </row>
    <row r="50" spans="2:6" ht="19.95" customHeight="1" x14ac:dyDescent="0.35">
      <c r="B50" s="94">
        <v>4.1900000000000004</v>
      </c>
      <c r="C50" s="610" t="s">
        <v>419</v>
      </c>
      <c r="D50" s="611"/>
      <c r="E50" s="612"/>
      <c r="F50" s="75"/>
    </row>
    <row r="51" spans="2:6" ht="38.4" customHeight="1" x14ac:dyDescent="0.35">
      <c r="B51" s="633" t="s">
        <v>637</v>
      </c>
      <c r="C51" s="634"/>
      <c r="D51" s="634"/>
      <c r="E51" s="634"/>
      <c r="F51" s="635"/>
    </row>
    <row r="52" spans="2:6" ht="19.95" customHeight="1" x14ac:dyDescent="0.35">
      <c r="B52" s="94">
        <v>5.01</v>
      </c>
      <c r="C52" s="617" t="s">
        <v>420</v>
      </c>
      <c r="D52" s="618"/>
      <c r="E52" s="619"/>
      <c r="F52" s="75"/>
    </row>
    <row r="53" spans="2:6" ht="19.95" customHeight="1" x14ac:dyDescent="0.35">
      <c r="B53" s="94">
        <v>5.05</v>
      </c>
      <c r="C53" s="613" t="s">
        <v>421</v>
      </c>
      <c r="D53" s="613"/>
      <c r="E53" s="613"/>
      <c r="F53" s="75"/>
    </row>
    <row r="54" spans="2:6" ht="19.95" customHeight="1" x14ac:dyDescent="0.35">
      <c r="B54" s="94">
        <v>5.0599999999999996</v>
      </c>
      <c r="C54" s="604" t="s">
        <v>422</v>
      </c>
      <c r="D54" s="605"/>
      <c r="E54" s="606"/>
      <c r="F54" s="75"/>
    </row>
    <row r="55" spans="2:6" ht="19.95" customHeight="1" x14ac:dyDescent="0.35">
      <c r="B55" s="98">
        <v>5.0999999999999996</v>
      </c>
      <c r="C55" s="172" t="s">
        <v>423</v>
      </c>
      <c r="D55" s="173"/>
      <c r="E55" s="174"/>
      <c r="F55" s="75"/>
    </row>
    <row r="56" spans="2:6" ht="19.95" customHeight="1" x14ac:dyDescent="0.35">
      <c r="B56" s="97">
        <v>5.12</v>
      </c>
      <c r="C56" s="172" t="s">
        <v>424</v>
      </c>
      <c r="D56" s="173"/>
      <c r="E56" s="174"/>
      <c r="F56" s="75"/>
    </row>
    <row r="57" spans="2:6" ht="19.95" customHeight="1" x14ac:dyDescent="0.35">
      <c r="B57" s="94">
        <v>5.14</v>
      </c>
      <c r="C57" s="610" t="s">
        <v>425</v>
      </c>
      <c r="D57" s="611"/>
      <c r="E57" s="612"/>
      <c r="F57" s="75"/>
    </row>
    <row r="58" spans="2:6" ht="19.8" customHeight="1" x14ac:dyDescent="0.35">
      <c r="B58" s="377" t="s">
        <v>542</v>
      </c>
      <c r="C58" s="378"/>
      <c r="D58" s="378"/>
      <c r="E58" s="378"/>
      <c r="F58" s="379"/>
    </row>
    <row r="59" spans="2:6" ht="19.8" customHeight="1" x14ac:dyDescent="0.35">
      <c r="B59" s="97">
        <v>2.0499999999999998</v>
      </c>
      <c r="C59" s="630" t="s">
        <v>431</v>
      </c>
      <c r="D59" s="631"/>
      <c r="E59" s="632"/>
      <c r="F59" s="75"/>
    </row>
    <row r="60" spans="2:6" ht="19.8" customHeight="1" x14ac:dyDescent="0.35">
      <c r="B60" s="94">
        <v>2.06</v>
      </c>
      <c r="C60" s="610" t="s">
        <v>432</v>
      </c>
      <c r="D60" s="611"/>
      <c r="E60" s="612"/>
      <c r="F60" s="75"/>
    </row>
  </sheetData>
  <sheetProtection selectLockedCells="1"/>
  <mergeCells count="48">
    <mergeCell ref="C59:E59"/>
    <mergeCell ref="C60:E60"/>
    <mergeCell ref="C32:E32"/>
    <mergeCell ref="B51:F51"/>
    <mergeCell ref="C46:E46"/>
    <mergeCell ref="C44:E44"/>
    <mergeCell ref="C45:E45"/>
    <mergeCell ref="B43:F43"/>
    <mergeCell ref="B58:F58"/>
    <mergeCell ref="C48:E48"/>
    <mergeCell ref="C33:E33"/>
    <mergeCell ref="C41:E41"/>
    <mergeCell ref="B13:F13"/>
    <mergeCell ref="B12:E12"/>
    <mergeCell ref="B22:F22"/>
    <mergeCell ref="C29:E29"/>
    <mergeCell ref="C17:E17"/>
    <mergeCell ref="C14:E14"/>
    <mergeCell ref="C23:E23"/>
    <mergeCell ref="C24:E24"/>
    <mergeCell ref="C18:E18"/>
    <mergeCell ref="C19:E19"/>
    <mergeCell ref="C20:E20"/>
    <mergeCell ref="C21:E21"/>
    <mergeCell ref="C26:E26"/>
    <mergeCell ref="B6:F6"/>
    <mergeCell ref="C9:E9"/>
    <mergeCell ref="C10:E10"/>
    <mergeCell ref="C11:E11"/>
    <mergeCell ref="E8:F8"/>
    <mergeCell ref="B8:D8"/>
    <mergeCell ref="B7:F7"/>
    <mergeCell ref="C31:E31"/>
    <mergeCell ref="C28:E28"/>
    <mergeCell ref="C27:E27"/>
    <mergeCell ref="C25:E25"/>
    <mergeCell ref="C57:E57"/>
    <mergeCell ref="C50:E50"/>
    <mergeCell ref="C53:E53"/>
    <mergeCell ref="C30:E30"/>
    <mergeCell ref="C39:E39"/>
    <mergeCell ref="C34:E34"/>
    <mergeCell ref="C38:E38"/>
    <mergeCell ref="C47:E47"/>
    <mergeCell ref="C52:E52"/>
    <mergeCell ref="C42:E42"/>
    <mergeCell ref="C49:E49"/>
    <mergeCell ref="C54:E54"/>
  </mergeCells>
  <printOptions horizontalCentered="1" verticalCentered="1"/>
  <pageMargins left="0.2" right="0.2" top="0.25" bottom="0.25" header="0.3" footer="0.3"/>
  <pageSetup scale="58" orientation="portrait" r:id="rId1"/>
  <headerFooter>
    <oddFooter>&amp;L&amp;A</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16854-F322-4C1E-AA58-EEF205FAF6D8}">
  <sheetPr>
    <tabColor theme="5" tint="-0.249977111117893"/>
    <pageSetUpPr fitToPage="1"/>
  </sheetPr>
  <dimension ref="B1:N41"/>
  <sheetViews>
    <sheetView showGridLines="0" zoomScaleNormal="100" zoomScalePageLayoutView="90" workbookViewId="0">
      <selection activeCell="L4" sqref="L4"/>
    </sheetView>
  </sheetViews>
  <sheetFormatPr defaultColWidth="10.6640625" defaultRowHeight="13.8" x14ac:dyDescent="0.3"/>
  <cols>
    <col min="1" max="1" width="6.33203125" style="2" customWidth="1"/>
    <col min="2" max="2" width="6.6640625" style="2" customWidth="1"/>
    <col min="3" max="3" width="29.6640625" style="2" customWidth="1"/>
    <col min="4" max="4" width="26.88671875" style="2" customWidth="1"/>
    <col min="5" max="5" width="6.6640625" style="2" customWidth="1"/>
    <col min="6" max="6" width="9.33203125" style="2" customWidth="1"/>
    <col min="7" max="7" width="11" style="2" customWidth="1"/>
    <col min="8" max="8" width="7.33203125" style="2" customWidth="1"/>
    <col min="9" max="9" width="5.33203125" style="2" customWidth="1"/>
    <col min="10" max="10" width="36.5546875" style="2" customWidth="1"/>
    <col min="11" max="11" width="10.5546875" style="2" customWidth="1"/>
    <col min="12" max="12" width="20.6640625" style="2" customWidth="1"/>
    <col min="13" max="13" width="9.5546875" style="2" customWidth="1"/>
    <col min="14" max="16384" width="10.6640625" style="2"/>
  </cols>
  <sheetData>
    <row r="1" spans="2:14" ht="74.25" customHeight="1" x14ac:dyDescent="0.3"/>
    <row r="2" spans="2:14" s="4" customFormat="1" ht="70.5" customHeight="1" x14ac:dyDescent="0.3">
      <c r="B2" s="220" t="s">
        <v>132</v>
      </c>
      <c r="C2" s="220"/>
      <c r="D2" s="220"/>
      <c r="E2" s="220"/>
      <c r="F2" s="220"/>
      <c r="G2" s="220"/>
      <c r="H2" s="220"/>
      <c r="I2" s="220"/>
      <c r="J2" s="220"/>
    </row>
    <row r="3" spans="2:14" ht="33" customHeight="1" x14ac:dyDescent="0.3">
      <c r="B3" s="235" t="s">
        <v>638</v>
      </c>
      <c r="C3" s="235"/>
      <c r="D3" s="235"/>
      <c r="E3" s="235"/>
      <c r="F3" s="235"/>
      <c r="G3" s="235"/>
      <c r="H3" s="235"/>
      <c r="I3" s="235"/>
      <c r="J3" s="235"/>
    </row>
    <row r="4" spans="2:14" ht="106.8" customHeight="1" x14ac:dyDescent="0.3">
      <c r="B4" s="242" t="s">
        <v>372</v>
      </c>
      <c r="C4" s="243"/>
      <c r="D4" s="243"/>
      <c r="E4" s="243"/>
      <c r="F4" s="243"/>
      <c r="G4" s="243"/>
      <c r="H4" s="243"/>
      <c r="I4" s="243"/>
      <c r="J4" s="244"/>
      <c r="K4" s="20"/>
    </row>
    <row r="5" spans="2:14" s="17" customFormat="1" ht="53.4" customHeight="1" x14ac:dyDescent="0.3">
      <c r="B5" s="245" t="s">
        <v>371</v>
      </c>
      <c r="C5" s="246"/>
      <c r="D5" s="246"/>
      <c r="E5" s="246"/>
      <c r="F5" s="246"/>
      <c r="G5" s="246"/>
      <c r="H5" s="246"/>
      <c r="I5" s="246"/>
      <c r="J5" s="247"/>
      <c r="K5" s="2"/>
    </row>
    <row r="6" spans="2:14" ht="30" customHeight="1" x14ac:dyDescent="0.3">
      <c r="B6" s="248" t="s">
        <v>305</v>
      </c>
      <c r="C6" s="249"/>
      <c r="D6" s="249"/>
      <c r="E6" s="249"/>
      <c r="F6" s="249"/>
      <c r="G6" s="249"/>
      <c r="H6" s="249"/>
      <c r="I6" s="249"/>
      <c r="J6" s="250"/>
      <c r="L6" s="10"/>
    </row>
    <row r="7" spans="2:14" ht="30" customHeight="1" x14ac:dyDescent="0.3">
      <c r="B7" s="251" t="s">
        <v>303</v>
      </c>
      <c r="C7" s="251"/>
      <c r="D7" s="251"/>
      <c r="E7" s="251"/>
      <c r="F7" s="251"/>
      <c r="G7" s="251"/>
      <c r="H7" s="251"/>
      <c r="I7" s="251"/>
      <c r="J7" s="251"/>
      <c r="L7" s="5"/>
    </row>
    <row r="8" spans="2:14" ht="30" customHeight="1" x14ac:dyDescent="0.3">
      <c r="B8" s="251"/>
      <c r="C8" s="251"/>
      <c r="D8" s="251"/>
      <c r="E8" s="251"/>
      <c r="F8" s="251"/>
      <c r="G8" s="251"/>
      <c r="H8" s="251"/>
      <c r="I8" s="251"/>
      <c r="J8" s="251"/>
      <c r="L8" s="5"/>
    </row>
    <row r="9" spans="2:14" ht="84" customHeight="1" x14ac:dyDescent="0.3">
      <c r="B9" s="251" t="s">
        <v>304</v>
      </c>
      <c r="C9" s="251"/>
      <c r="D9" s="251"/>
      <c r="E9" s="251"/>
      <c r="F9" s="251"/>
      <c r="G9" s="251"/>
      <c r="H9" s="251"/>
      <c r="I9" s="251"/>
      <c r="J9" s="251"/>
      <c r="L9" s="5"/>
    </row>
    <row r="10" spans="2:14" ht="30" customHeight="1" x14ac:dyDescent="0.3">
      <c r="B10" s="248" t="s">
        <v>299</v>
      </c>
      <c r="C10" s="249"/>
      <c r="D10" s="249"/>
      <c r="E10" s="249"/>
      <c r="F10" s="249"/>
      <c r="G10" s="249"/>
      <c r="H10" s="249"/>
      <c r="I10" s="249"/>
      <c r="J10" s="250"/>
      <c r="L10" s="5"/>
    </row>
    <row r="11" spans="2:14" ht="49.95" customHeight="1" x14ac:dyDescent="0.3">
      <c r="B11" s="239" t="s">
        <v>373</v>
      </c>
      <c r="C11" s="240"/>
      <c r="D11" s="240"/>
      <c r="E11" s="240"/>
      <c r="F11" s="240"/>
      <c r="G11" s="240"/>
      <c r="H11" s="240"/>
      <c r="I11" s="240"/>
      <c r="J11" s="241"/>
    </row>
    <row r="12" spans="2:14" ht="49.95" customHeight="1" x14ac:dyDescent="0.3">
      <c r="B12" s="224" t="s">
        <v>302</v>
      </c>
      <c r="C12" s="224"/>
      <c r="D12" s="224"/>
      <c r="E12" s="224"/>
      <c r="F12" s="224"/>
      <c r="G12" s="224"/>
      <c r="H12" s="224"/>
      <c r="I12" s="224"/>
      <c r="J12" s="224"/>
    </row>
    <row r="13" spans="2:14" ht="76.2" customHeight="1" x14ac:dyDescent="0.3">
      <c r="B13" s="251" t="s">
        <v>376</v>
      </c>
      <c r="C13" s="251"/>
      <c r="D13" s="251"/>
      <c r="E13" s="251"/>
      <c r="F13" s="251"/>
      <c r="G13" s="251"/>
      <c r="H13" s="251"/>
      <c r="I13" s="251"/>
      <c r="J13" s="251"/>
      <c r="L13" s="20"/>
    </row>
    <row r="14" spans="2:14" ht="76.8" customHeight="1" x14ac:dyDescent="0.3">
      <c r="B14" s="251" t="s">
        <v>374</v>
      </c>
      <c r="C14" s="251"/>
      <c r="D14" s="251"/>
      <c r="E14" s="251"/>
      <c r="F14" s="251"/>
      <c r="G14" s="251"/>
      <c r="H14" s="251"/>
      <c r="I14" s="251"/>
      <c r="J14" s="251"/>
      <c r="L14" s="64"/>
      <c r="M14" s="17"/>
      <c r="N14" s="17"/>
    </row>
    <row r="15" spans="2:14" ht="30" customHeight="1" x14ac:dyDescent="0.3">
      <c r="B15" s="248" t="s">
        <v>300</v>
      </c>
      <c r="C15" s="253"/>
      <c r="D15" s="253"/>
      <c r="E15" s="253"/>
      <c r="F15" s="253"/>
      <c r="G15" s="253"/>
      <c r="H15" s="253"/>
      <c r="I15" s="253"/>
      <c r="J15" s="254"/>
      <c r="L15" s="64"/>
      <c r="M15" s="17"/>
      <c r="N15" s="17"/>
    </row>
    <row r="16" spans="2:14" ht="19.95" customHeight="1" x14ac:dyDescent="0.3">
      <c r="B16" s="255" t="s">
        <v>306</v>
      </c>
      <c r="C16" s="256"/>
      <c r="D16" s="256"/>
      <c r="E16" s="256"/>
      <c r="F16" s="256"/>
      <c r="G16" s="256"/>
      <c r="H16" s="256"/>
      <c r="I16" s="256"/>
      <c r="J16" s="257"/>
      <c r="L16" s="64"/>
      <c r="M16" s="17"/>
      <c r="N16" s="17"/>
    </row>
    <row r="17" spans="2:14" ht="19.95" customHeight="1" x14ac:dyDescent="0.3">
      <c r="B17" s="258" t="s">
        <v>4</v>
      </c>
      <c r="C17" s="221"/>
      <c r="D17" s="221"/>
      <c r="E17" s="221"/>
      <c r="F17" s="221"/>
      <c r="G17" s="221"/>
      <c r="H17" s="221"/>
      <c r="I17" s="221"/>
      <c r="J17" s="259"/>
      <c r="L17" s="64"/>
      <c r="M17" s="17"/>
      <c r="N17" s="17"/>
    </row>
    <row r="18" spans="2:14" ht="19.95" customHeight="1" x14ac:dyDescent="0.3">
      <c r="B18" s="260" t="s">
        <v>301</v>
      </c>
      <c r="C18" s="215"/>
      <c r="D18" s="215"/>
      <c r="E18" s="215"/>
      <c r="F18" s="215"/>
      <c r="G18" s="215"/>
      <c r="H18" s="215"/>
      <c r="I18" s="215"/>
      <c r="J18" s="261"/>
      <c r="L18" s="64"/>
      <c r="M18" s="17"/>
      <c r="N18" s="17"/>
    </row>
    <row r="19" spans="2:14" ht="19.95" customHeight="1" x14ac:dyDescent="0.3">
      <c r="B19" s="262" t="s">
        <v>2</v>
      </c>
      <c r="C19" s="263"/>
      <c r="D19" s="263"/>
      <c r="E19" s="263"/>
      <c r="F19" s="263"/>
      <c r="G19" s="263"/>
      <c r="H19" s="263"/>
      <c r="I19" s="263"/>
      <c r="J19" s="264"/>
      <c r="L19" s="64"/>
      <c r="M19" s="17"/>
      <c r="N19" s="17"/>
    </row>
    <row r="20" spans="2:14" ht="19.95" customHeight="1" x14ac:dyDescent="0.3">
      <c r="B20" s="262" t="s">
        <v>3</v>
      </c>
      <c r="C20" s="263"/>
      <c r="D20" s="263"/>
      <c r="E20" s="263"/>
      <c r="F20" s="263"/>
      <c r="G20" s="263"/>
      <c r="H20" s="263"/>
      <c r="I20" s="263"/>
      <c r="J20" s="264"/>
    </row>
    <row r="21" spans="2:14" ht="19.95" customHeight="1" x14ac:dyDescent="0.3">
      <c r="B21" s="265" t="s">
        <v>286</v>
      </c>
      <c r="C21" s="266"/>
      <c r="D21" s="266"/>
      <c r="E21" s="266"/>
      <c r="F21" s="266"/>
      <c r="G21" s="266"/>
      <c r="H21" s="266"/>
      <c r="I21" s="266"/>
      <c r="J21" s="267"/>
    </row>
    <row r="22" spans="2:14" s="56" customFormat="1" ht="72.599999999999994" customHeight="1" x14ac:dyDescent="0.3">
      <c r="B22" s="231" t="s">
        <v>75</v>
      </c>
      <c r="C22" s="231"/>
      <c r="D22" s="231"/>
      <c r="E22" s="231"/>
      <c r="F22" s="231"/>
      <c r="G22" s="231"/>
      <c r="H22" s="231"/>
      <c r="I22" s="231"/>
      <c r="J22" s="231"/>
      <c r="K22" s="17"/>
    </row>
    <row r="23" spans="2:14" ht="30" customHeight="1" x14ac:dyDescent="0.3">
      <c r="B23" s="252" t="s">
        <v>54</v>
      </c>
      <c r="C23" s="252"/>
      <c r="D23" s="252"/>
      <c r="E23" s="252"/>
      <c r="F23" s="252"/>
      <c r="G23" s="252"/>
      <c r="H23" s="252"/>
      <c r="I23" s="252"/>
      <c r="J23" s="252"/>
    </row>
    <row r="24" spans="2:14" ht="30" customHeight="1" x14ac:dyDescent="0.3">
      <c r="B24" s="268" t="s">
        <v>103</v>
      </c>
      <c r="C24" s="268"/>
      <c r="D24" s="268"/>
      <c r="E24" s="268"/>
      <c r="F24" s="268"/>
      <c r="G24" s="268"/>
      <c r="H24" s="268"/>
      <c r="I24" s="268"/>
      <c r="J24" s="268"/>
    </row>
    <row r="25" spans="2:14" ht="49.2" customHeight="1" x14ac:dyDescent="0.3">
      <c r="B25" s="216"/>
      <c r="C25" s="216"/>
      <c r="D25" s="20"/>
      <c r="E25" s="217"/>
      <c r="F25" s="217"/>
      <c r="G25" s="217"/>
      <c r="H25" s="217"/>
      <c r="J25" s="1"/>
    </row>
    <row r="26" spans="2:14" ht="83.4" customHeight="1" x14ac:dyDescent="0.3">
      <c r="D26" s="20"/>
      <c r="E26" s="212"/>
      <c r="F26" s="212"/>
      <c r="G26" s="212"/>
      <c r="H26" s="212"/>
      <c r="I26" s="20"/>
      <c r="J26" s="1"/>
    </row>
    <row r="27" spans="2:14" ht="42.6" customHeight="1" x14ac:dyDescent="0.3"/>
    <row r="28" spans="2:14" ht="67.95" customHeight="1" x14ac:dyDescent="0.3"/>
    <row r="29" spans="2:14" ht="66" customHeight="1" x14ac:dyDescent="0.3"/>
    <row r="30" spans="2:14" ht="68.400000000000006" customHeight="1" x14ac:dyDescent="0.3"/>
    <row r="31" spans="2:14" ht="73.95" customHeight="1" x14ac:dyDescent="0.3"/>
    <row r="32" spans="2:14" ht="38.4" customHeight="1" x14ac:dyDescent="0.3"/>
    <row r="33" spans="2:11" ht="24.6" customHeight="1" x14ac:dyDescent="0.3"/>
    <row r="34" spans="2:11" ht="19.95" customHeight="1" x14ac:dyDescent="0.3"/>
    <row r="35" spans="2:11" ht="14.4" customHeight="1" x14ac:dyDescent="0.3"/>
    <row r="36" spans="2:11" ht="16.2" customHeight="1" x14ac:dyDescent="0.3"/>
    <row r="37" spans="2:11" ht="15.6" customHeight="1" x14ac:dyDescent="0.3"/>
    <row r="38" spans="2:11" ht="40.5" customHeight="1" x14ac:dyDescent="0.3"/>
    <row r="39" spans="2:11" s="17" customFormat="1" ht="28.2" customHeight="1" x14ac:dyDescent="0.3">
      <c r="B39" s="2"/>
      <c r="C39" s="2"/>
      <c r="D39" s="2"/>
      <c r="E39" s="2"/>
      <c r="F39" s="2"/>
      <c r="G39" s="2"/>
      <c r="H39" s="2"/>
      <c r="I39" s="2"/>
      <c r="J39" s="2"/>
      <c r="K39" s="2"/>
    </row>
    <row r="40" spans="2:11" ht="27" customHeight="1" x14ac:dyDescent="0.3"/>
    <row r="41" spans="2:11" ht="26.25" customHeight="1" x14ac:dyDescent="0.3"/>
  </sheetData>
  <sheetProtection selectLockedCells="1"/>
  <mergeCells count="27">
    <mergeCell ref="B24:J24"/>
    <mergeCell ref="B25:C25"/>
    <mergeCell ref="E25:F25"/>
    <mergeCell ref="G25:H25"/>
    <mergeCell ref="E26:F26"/>
    <mergeCell ref="G26:H26"/>
    <mergeCell ref="B23:J23"/>
    <mergeCell ref="B12:J12"/>
    <mergeCell ref="B13:J13"/>
    <mergeCell ref="B14:J14"/>
    <mergeCell ref="B15:J15"/>
    <mergeCell ref="B16:J16"/>
    <mergeCell ref="B17:J17"/>
    <mergeCell ref="B18:J18"/>
    <mergeCell ref="B19:J19"/>
    <mergeCell ref="B20:J20"/>
    <mergeCell ref="B21:J21"/>
    <mergeCell ref="B22:J22"/>
    <mergeCell ref="B11:J11"/>
    <mergeCell ref="B4:J4"/>
    <mergeCell ref="B2:J2"/>
    <mergeCell ref="B3:J3"/>
    <mergeCell ref="B5:J5"/>
    <mergeCell ref="B6:J6"/>
    <mergeCell ref="B7:J8"/>
    <mergeCell ref="B9:J9"/>
    <mergeCell ref="B10:J10"/>
  </mergeCells>
  <pageMargins left="0.7" right="0.7" top="0.6001157407407407" bottom="0.5" header="0.3" footer="0.3"/>
  <pageSetup scale="64" orientation="portrait" r:id="rId1"/>
  <headerFooter>
    <oddFooter>&amp;L&amp;A</oddFooter>
  </headerFooter>
  <rowBreaks count="1" manualBreakCount="1">
    <brk id="22" min="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6:N48"/>
  <sheetViews>
    <sheetView showGridLines="0" view="pageLayout" zoomScaleNormal="100" workbookViewId="0">
      <selection activeCell="Q17" sqref="Q17"/>
    </sheetView>
  </sheetViews>
  <sheetFormatPr defaultColWidth="10.6640625" defaultRowHeight="13.8" x14ac:dyDescent="0.3"/>
  <cols>
    <col min="1" max="1" width="1.88671875" style="2" customWidth="1"/>
    <col min="2" max="2" width="6.6640625" style="2" customWidth="1"/>
    <col min="3" max="3" width="37.21875" style="2" customWidth="1"/>
    <col min="4" max="4" width="6.6640625" style="2" customWidth="1"/>
    <col min="5" max="5" width="18.5546875" style="2" customWidth="1"/>
    <col min="6" max="7" width="6.6640625" style="2" customWidth="1"/>
    <col min="8" max="8" width="16.77734375" style="2" customWidth="1"/>
    <col min="9" max="9" width="3.6640625" style="2" customWidth="1"/>
    <col min="10" max="10" width="8.6640625" style="2" customWidth="1"/>
    <col min="11" max="11" width="11.33203125" style="2" customWidth="1"/>
    <col min="12" max="12" width="3.88671875" style="2" customWidth="1"/>
    <col min="13" max="13" width="5.6640625" style="2" customWidth="1"/>
    <col min="14" max="14" width="10.6640625" style="2" hidden="1" customWidth="1"/>
    <col min="15" max="15" width="5.6640625" style="2" customWidth="1"/>
    <col min="16" max="16384" width="10.6640625" style="2"/>
  </cols>
  <sheetData>
    <row r="6" spans="1:11" hidden="1" x14ac:dyDescent="0.3"/>
    <row r="7" spans="1:11" hidden="1" x14ac:dyDescent="0.3"/>
    <row r="8" spans="1:11" x14ac:dyDescent="0.3">
      <c r="B8" s="269" t="s">
        <v>1</v>
      </c>
      <c r="C8" s="269"/>
      <c r="D8" s="269"/>
      <c r="E8" s="269"/>
      <c r="F8" s="269"/>
      <c r="G8" s="269"/>
      <c r="H8" s="269"/>
      <c r="I8" s="269"/>
      <c r="J8" s="269"/>
      <c r="K8" s="269"/>
    </row>
    <row r="9" spans="1:11" ht="34.5" customHeight="1" x14ac:dyDescent="0.3">
      <c r="B9" s="269"/>
      <c r="C9" s="269"/>
      <c r="D9" s="269"/>
      <c r="E9" s="269"/>
      <c r="F9" s="269"/>
      <c r="G9" s="269"/>
      <c r="H9" s="269"/>
      <c r="I9" s="269"/>
      <c r="J9" s="269"/>
      <c r="K9" s="269"/>
    </row>
    <row r="10" spans="1:11" ht="40.950000000000003" customHeight="1" x14ac:dyDescent="0.3">
      <c r="A10" s="4"/>
      <c r="B10" s="235" t="s">
        <v>309</v>
      </c>
      <c r="C10" s="235"/>
      <c r="D10" s="235"/>
      <c r="E10" s="235"/>
      <c r="F10" s="235"/>
      <c r="G10" s="235"/>
      <c r="H10" s="235"/>
      <c r="I10" s="235"/>
      <c r="J10" s="235"/>
      <c r="K10" s="235"/>
    </row>
    <row r="11" spans="1:11" ht="26.25" customHeight="1" x14ac:dyDescent="0.3">
      <c r="B11" s="270" t="s">
        <v>139</v>
      </c>
      <c r="C11" s="270"/>
      <c r="D11" s="270"/>
      <c r="E11" s="270"/>
      <c r="F11" s="270"/>
      <c r="G11" s="270"/>
      <c r="H11" s="270"/>
      <c r="I11" s="270"/>
      <c r="J11" s="270"/>
      <c r="K11" s="270"/>
    </row>
    <row r="12" spans="1:11" ht="21.6" customHeight="1" x14ac:dyDescent="0.3">
      <c r="A12" s="15"/>
      <c r="B12" s="251" t="s">
        <v>119</v>
      </c>
      <c r="C12" s="251"/>
      <c r="D12" s="639"/>
      <c r="E12" s="639"/>
      <c r="F12" s="639"/>
      <c r="G12" s="639"/>
      <c r="H12" s="639"/>
      <c r="I12" s="639"/>
      <c r="J12" s="639"/>
      <c r="K12" s="639"/>
    </row>
    <row r="13" spans="1:11" ht="21.6" customHeight="1" x14ac:dyDescent="0.3">
      <c r="A13" s="15"/>
      <c r="B13" s="251" t="s">
        <v>120</v>
      </c>
      <c r="C13" s="251"/>
      <c r="D13" s="639"/>
      <c r="E13" s="639"/>
      <c r="F13" s="639"/>
      <c r="G13" s="639"/>
      <c r="H13" s="639"/>
      <c r="I13" s="639"/>
      <c r="J13" s="639"/>
      <c r="K13" s="639"/>
    </row>
    <row r="14" spans="1:11" ht="21.6" customHeight="1" x14ac:dyDescent="0.3">
      <c r="A14" s="15"/>
      <c r="B14" s="251" t="s">
        <v>121</v>
      </c>
      <c r="C14" s="251"/>
      <c r="D14" s="639"/>
      <c r="E14" s="639"/>
      <c r="F14" s="639"/>
      <c r="G14" s="639"/>
      <c r="H14" s="639"/>
      <c r="I14" s="639"/>
      <c r="J14" s="639"/>
      <c r="K14" s="639"/>
    </row>
    <row r="15" spans="1:11" ht="21.6" customHeight="1" x14ac:dyDescent="0.3">
      <c r="A15" s="15"/>
      <c r="B15" s="251" t="s">
        <v>243</v>
      </c>
      <c r="C15" s="251"/>
      <c r="D15" s="639"/>
      <c r="E15" s="639"/>
      <c r="F15" s="639"/>
      <c r="G15" s="639"/>
      <c r="H15" s="639"/>
      <c r="I15" s="639"/>
      <c r="J15" s="639"/>
      <c r="K15" s="639"/>
    </row>
    <row r="16" spans="1:11" ht="21.6" customHeight="1" x14ac:dyDescent="0.3">
      <c r="A16" s="15"/>
      <c r="B16" s="251" t="s">
        <v>244</v>
      </c>
      <c r="C16" s="251"/>
      <c r="D16" s="639"/>
      <c r="E16" s="639"/>
      <c r="F16" s="639"/>
      <c r="G16" s="639"/>
      <c r="H16" s="639"/>
      <c r="I16" s="639"/>
      <c r="J16" s="639"/>
      <c r="K16" s="639"/>
    </row>
    <row r="17" spans="1:14" ht="21.6" customHeight="1" x14ac:dyDescent="0.3">
      <c r="A17" s="15"/>
      <c r="B17" s="251" t="s">
        <v>18</v>
      </c>
      <c r="C17" s="251"/>
      <c r="D17" s="639"/>
      <c r="E17" s="639"/>
      <c r="F17" s="639"/>
      <c r="G17" s="639"/>
      <c r="H17" s="639"/>
      <c r="I17" s="639"/>
      <c r="J17" s="639"/>
      <c r="K17" s="639"/>
    </row>
    <row r="18" spans="1:14" ht="21.6" customHeight="1" x14ac:dyDescent="0.3">
      <c r="A18" s="15"/>
      <c r="B18" s="251" t="s">
        <v>19</v>
      </c>
      <c r="C18" s="251"/>
      <c r="D18" s="640"/>
      <c r="E18" s="640"/>
      <c r="F18" s="640"/>
      <c r="G18" s="640"/>
      <c r="H18" s="640"/>
      <c r="I18" s="640"/>
      <c r="J18" s="640"/>
      <c r="K18" s="640"/>
    </row>
    <row r="19" spans="1:14" ht="21.6" customHeight="1" x14ac:dyDescent="0.3">
      <c r="A19" s="15"/>
      <c r="B19" s="251" t="s">
        <v>105</v>
      </c>
      <c r="C19" s="251"/>
      <c r="D19" s="641" t="s">
        <v>277</v>
      </c>
      <c r="E19" s="641"/>
      <c r="F19" s="641"/>
      <c r="G19" s="641"/>
      <c r="H19" s="641" t="s">
        <v>278</v>
      </c>
      <c r="I19" s="641"/>
      <c r="J19" s="641"/>
      <c r="K19" s="641"/>
    </row>
    <row r="20" spans="1:14" ht="57" customHeight="1" x14ac:dyDescent="0.3">
      <c r="A20" s="15"/>
      <c r="B20" s="274" t="s">
        <v>133</v>
      </c>
      <c r="C20" s="274"/>
      <c r="D20" s="274"/>
      <c r="E20" s="274"/>
      <c r="F20" s="274"/>
      <c r="G20" s="274"/>
      <c r="H20" s="274"/>
      <c r="I20" s="274"/>
      <c r="J20" s="274"/>
      <c r="K20" s="274"/>
    </row>
    <row r="21" spans="1:14" ht="19.5" customHeight="1" x14ac:dyDescent="0.3">
      <c r="A21" s="15"/>
      <c r="B21" s="279" t="s">
        <v>129</v>
      </c>
      <c r="C21" s="279"/>
      <c r="D21" s="279"/>
      <c r="E21" s="279"/>
      <c r="F21" s="279"/>
      <c r="G21" s="279"/>
      <c r="H21" s="279"/>
      <c r="I21" s="279"/>
      <c r="J21" s="279"/>
      <c r="K21" s="279"/>
    </row>
    <row r="22" spans="1:14" ht="50.1" customHeight="1" x14ac:dyDescent="0.3">
      <c r="A22" s="15"/>
      <c r="B22" s="14" t="s">
        <v>91</v>
      </c>
      <c r="C22" s="251" t="s">
        <v>643</v>
      </c>
      <c r="D22" s="251"/>
      <c r="E22" s="251"/>
      <c r="F22" s="251"/>
      <c r="G22" s="251"/>
      <c r="H22" s="251"/>
      <c r="I22" s="271"/>
      <c r="J22" s="271"/>
      <c r="K22" s="271"/>
    </row>
    <row r="23" spans="1:14" ht="50.1" customHeight="1" x14ac:dyDescent="0.3">
      <c r="A23" s="15"/>
      <c r="B23" s="14" t="s">
        <v>89</v>
      </c>
      <c r="C23" s="251" t="s">
        <v>644</v>
      </c>
      <c r="D23" s="251"/>
      <c r="E23" s="251"/>
      <c r="F23" s="251"/>
      <c r="G23" s="251"/>
      <c r="H23" s="251"/>
      <c r="I23" s="271"/>
      <c r="J23" s="271"/>
      <c r="K23" s="271"/>
    </row>
    <row r="24" spans="1:14" ht="50.1" customHeight="1" x14ac:dyDescent="0.3">
      <c r="A24" s="15"/>
      <c r="B24" s="14" t="s">
        <v>90</v>
      </c>
      <c r="C24" s="242" t="s">
        <v>645</v>
      </c>
      <c r="D24" s="243"/>
      <c r="E24" s="243"/>
      <c r="F24" s="243"/>
      <c r="G24" s="243"/>
      <c r="H24" s="244"/>
      <c r="I24" s="271"/>
      <c r="J24" s="271"/>
      <c r="K24" s="271"/>
    </row>
    <row r="25" spans="1:14" s="17" customFormat="1" ht="50.1" customHeight="1" x14ac:dyDescent="0.3">
      <c r="B25" s="87" t="s">
        <v>106</v>
      </c>
      <c r="C25" s="242" t="s">
        <v>255</v>
      </c>
      <c r="D25" s="243"/>
      <c r="E25" s="243"/>
      <c r="F25" s="243"/>
      <c r="G25" s="243"/>
      <c r="H25" s="244"/>
      <c r="I25" s="272"/>
      <c r="J25" s="272"/>
      <c r="K25" s="272"/>
    </row>
    <row r="26" spans="1:14" s="17" customFormat="1" ht="50.1" customHeight="1" x14ac:dyDescent="0.3">
      <c r="B26" s="87" t="s">
        <v>107</v>
      </c>
      <c r="C26" s="280" t="s">
        <v>17</v>
      </c>
      <c r="D26" s="281"/>
      <c r="E26" s="281"/>
      <c r="F26" s="281"/>
      <c r="G26" s="281"/>
      <c r="H26" s="282"/>
      <c r="I26" s="272"/>
      <c r="J26" s="272"/>
      <c r="K26" s="272"/>
    </row>
    <row r="27" spans="1:14" s="17" customFormat="1" ht="50.1" customHeight="1" x14ac:dyDescent="0.3">
      <c r="B27" s="14" t="s">
        <v>108</v>
      </c>
      <c r="C27" s="242" t="s">
        <v>118</v>
      </c>
      <c r="D27" s="243"/>
      <c r="E27" s="243"/>
      <c r="F27" s="243"/>
      <c r="G27" s="243"/>
      <c r="H27" s="244"/>
      <c r="I27" s="272"/>
      <c r="J27" s="272"/>
      <c r="K27" s="272"/>
    </row>
    <row r="28" spans="1:14" s="17" customFormat="1" ht="50.1" customHeight="1" x14ac:dyDescent="0.3">
      <c r="B28" s="14" t="s">
        <v>117</v>
      </c>
      <c r="C28" s="242" t="s">
        <v>254</v>
      </c>
      <c r="D28" s="243"/>
      <c r="E28" s="243"/>
      <c r="F28" s="243"/>
      <c r="G28" s="243"/>
      <c r="H28" s="244"/>
      <c r="I28" s="272"/>
      <c r="J28" s="272"/>
      <c r="K28" s="272"/>
    </row>
    <row r="29" spans="1:14" ht="13.8" customHeight="1" x14ac:dyDescent="0.3">
      <c r="B29" s="275"/>
      <c r="C29" s="275"/>
      <c r="D29" s="275"/>
      <c r="E29" s="275"/>
      <c r="F29" s="275"/>
      <c r="G29" s="275"/>
      <c r="H29" s="275"/>
      <c r="I29" s="275"/>
      <c r="J29" s="275"/>
      <c r="K29" s="275"/>
      <c r="N29" s="1"/>
    </row>
    <row r="30" spans="1:14" ht="14.25" customHeight="1" x14ac:dyDescent="0.3">
      <c r="B30" s="276"/>
      <c r="C30" s="276"/>
      <c r="D30" s="276"/>
      <c r="E30" s="276"/>
      <c r="F30" s="276"/>
      <c r="G30" s="6"/>
      <c r="H30" s="277"/>
      <c r="I30" s="277"/>
      <c r="J30" s="277"/>
      <c r="K30" s="277"/>
    </row>
    <row r="31" spans="1:14" ht="15" customHeight="1" x14ac:dyDescent="0.3">
      <c r="B31" s="276"/>
      <c r="C31" s="276"/>
      <c r="D31" s="276"/>
      <c r="E31" s="276"/>
      <c r="F31" s="276"/>
      <c r="G31" s="6"/>
      <c r="H31" s="277"/>
      <c r="I31" s="277"/>
      <c r="J31" s="277"/>
      <c r="K31" s="277"/>
      <c r="N31" s="1"/>
    </row>
    <row r="32" spans="1:14" ht="24" customHeight="1" x14ac:dyDescent="0.3">
      <c r="B32" s="278" t="s">
        <v>282</v>
      </c>
      <c r="C32" s="278"/>
      <c r="D32" s="278"/>
      <c r="E32" s="278"/>
      <c r="F32" s="278"/>
      <c r="G32" s="278"/>
      <c r="H32" s="31" t="s">
        <v>34</v>
      </c>
      <c r="I32" s="31"/>
      <c r="J32" s="31"/>
      <c r="K32" s="8"/>
      <c r="N32" s="1"/>
    </row>
    <row r="33" spans="2:14" ht="36.6" customHeight="1" x14ac:dyDescent="0.3">
      <c r="B33" s="273" t="s">
        <v>307</v>
      </c>
      <c r="C33" s="273"/>
      <c r="D33" s="273"/>
      <c r="E33" s="273"/>
      <c r="F33" s="273"/>
      <c r="G33" s="273"/>
      <c r="H33" s="273"/>
      <c r="I33" s="273"/>
      <c r="J33" s="273"/>
      <c r="K33" s="273"/>
      <c r="L33" s="70"/>
    </row>
    <row r="34" spans="2:14" ht="14.25" customHeight="1" x14ac:dyDescent="0.3">
      <c r="B34" s="4"/>
      <c r="C34" s="4"/>
      <c r="D34" s="4"/>
      <c r="E34" s="4"/>
      <c r="F34" s="4"/>
      <c r="G34" s="4"/>
      <c r="H34" s="4"/>
      <c r="I34" s="4"/>
      <c r="J34" s="4"/>
      <c r="K34" s="13"/>
      <c r="N34" s="1"/>
    </row>
    <row r="35" spans="2:14" ht="14.25" customHeight="1" x14ac:dyDescent="0.3">
      <c r="B35" s="4"/>
      <c r="C35" s="4"/>
      <c r="D35" s="4"/>
      <c r="E35" s="4"/>
      <c r="F35" s="4"/>
      <c r="G35" s="4"/>
      <c r="H35" s="4"/>
      <c r="I35" s="4"/>
      <c r="J35" s="4"/>
      <c r="K35" s="4"/>
    </row>
    <row r="36" spans="2:14" ht="15" customHeight="1" x14ac:dyDescent="0.3">
      <c r="B36" s="4"/>
      <c r="C36" s="4"/>
      <c r="D36" s="4"/>
      <c r="E36" s="4"/>
      <c r="F36" s="4"/>
      <c r="G36" s="4"/>
      <c r="H36" s="4"/>
      <c r="I36" s="4"/>
      <c r="J36" s="4"/>
      <c r="K36" s="8"/>
    </row>
    <row r="37" spans="2:14" ht="15" customHeight="1" x14ac:dyDescent="0.3">
      <c r="B37" s="4"/>
      <c r="C37" s="4"/>
      <c r="D37" s="4"/>
      <c r="E37" s="4"/>
      <c r="F37" s="4"/>
      <c r="G37" s="4"/>
      <c r="H37" s="4"/>
      <c r="I37" s="4"/>
      <c r="J37" s="4"/>
      <c r="K37" s="31"/>
      <c r="N37" s="1"/>
    </row>
    <row r="38" spans="2:14" ht="15" customHeight="1" x14ac:dyDescent="0.3">
      <c r="B38" s="4"/>
      <c r="C38" s="4"/>
      <c r="D38" s="4"/>
      <c r="E38" s="4"/>
      <c r="F38" s="4"/>
      <c r="G38" s="4"/>
      <c r="H38" s="4"/>
      <c r="I38" s="4"/>
      <c r="J38" s="4"/>
      <c r="K38" s="13"/>
    </row>
    <row r="39" spans="2:14" ht="15" customHeight="1" x14ac:dyDescent="0.3">
      <c r="B39" s="4"/>
      <c r="C39" s="4"/>
      <c r="D39" s="4"/>
      <c r="E39" s="4"/>
      <c r="F39" s="4"/>
      <c r="G39" s="4"/>
      <c r="H39" s="4"/>
      <c r="I39" s="4"/>
      <c r="J39" s="4"/>
      <c r="K39" s="13"/>
    </row>
    <row r="40" spans="2:14" ht="15" customHeight="1" x14ac:dyDescent="0.3">
      <c r="B40" s="4"/>
      <c r="C40" s="4"/>
      <c r="D40" s="4"/>
      <c r="E40" s="4"/>
      <c r="F40" s="4"/>
      <c r="G40" s="4"/>
      <c r="H40" s="4"/>
      <c r="I40" s="4"/>
      <c r="J40" s="4"/>
      <c r="K40" s="31"/>
      <c r="N40" s="1"/>
    </row>
    <row r="41" spans="2:14" ht="15" customHeight="1" x14ac:dyDescent="0.3">
      <c r="B41" s="4"/>
      <c r="C41" s="4"/>
      <c r="D41" s="4"/>
      <c r="E41" s="4"/>
      <c r="F41" s="4"/>
      <c r="G41" s="4"/>
      <c r="H41" s="4"/>
      <c r="I41" s="4"/>
      <c r="J41" s="4"/>
      <c r="K41" s="4"/>
    </row>
    <row r="42" spans="2:14" ht="15" customHeight="1" x14ac:dyDescent="0.3">
      <c r="B42" s="4"/>
      <c r="C42" s="4"/>
      <c r="D42" s="4"/>
      <c r="E42" s="4"/>
      <c r="F42" s="4"/>
      <c r="G42" s="4"/>
      <c r="H42" s="4"/>
      <c r="I42" s="4"/>
      <c r="J42" s="4"/>
      <c r="K42" s="4"/>
    </row>
    <row r="43" spans="2:14" ht="15" customHeight="1" x14ac:dyDescent="0.3">
      <c r="B43" s="4"/>
      <c r="C43" s="4"/>
      <c r="D43" s="4"/>
      <c r="E43" s="4"/>
      <c r="F43" s="4"/>
      <c r="G43" s="4"/>
      <c r="H43" s="4"/>
      <c r="I43" s="4"/>
      <c r="J43" s="4"/>
      <c r="K43" s="31"/>
    </row>
    <row r="44" spans="2:14" ht="15" customHeight="1" x14ac:dyDescent="0.3">
      <c r="B44" s="4"/>
      <c r="C44" s="4"/>
      <c r="D44" s="4"/>
      <c r="E44" s="4"/>
      <c r="F44" s="4"/>
      <c r="G44" s="4"/>
      <c r="H44" s="4"/>
      <c r="I44" s="4"/>
      <c r="J44" s="4"/>
      <c r="K44" s="4"/>
    </row>
    <row r="45" spans="2:14" ht="15" customHeight="1" x14ac:dyDescent="0.3"/>
    <row r="46" spans="2:14" ht="15" customHeight="1" x14ac:dyDescent="0.3"/>
    <row r="47" spans="2:14" ht="15" customHeight="1" x14ac:dyDescent="0.3"/>
    <row r="48" spans="2:14" ht="15" customHeight="1" x14ac:dyDescent="0.3"/>
  </sheetData>
  <sheetProtection selectLockedCells="1"/>
  <mergeCells count="41">
    <mergeCell ref="B33:K33"/>
    <mergeCell ref="B20:K20"/>
    <mergeCell ref="B29:K29"/>
    <mergeCell ref="I26:K26"/>
    <mergeCell ref="I27:K27"/>
    <mergeCell ref="B30:F31"/>
    <mergeCell ref="H30:K31"/>
    <mergeCell ref="B32:G32"/>
    <mergeCell ref="B21:K21"/>
    <mergeCell ref="C26:H26"/>
    <mergeCell ref="I23:K23"/>
    <mergeCell ref="I24:K24"/>
    <mergeCell ref="I25:K25"/>
    <mergeCell ref="C22:H22"/>
    <mergeCell ref="C23:H23"/>
    <mergeCell ref="C24:H24"/>
    <mergeCell ref="C28:H28"/>
    <mergeCell ref="C27:H27"/>
    <mergeCell ref="B15:C15"/>
    <mergeCell ref="D15:K15"/>
    <mergeCell ref="D16:K16"/>
    <mergeCell ref="D17:K17"/>
    <mergeCell ref="B19:C19"/>
    <mergeCell ref="D18:K18"/>
    <mergeCell ref="I22:K22"/>
    <mergeCell ref="D19:G19"/>
    <mergeCell ref="H19:K19"/>
    <mergeCell ref="I28:K28"/>
    <mergeCell ref="C25:H25"/>
    <mergeCell ref="B8:K9"/>
    <mergeCell ref="B18:C18"/>
    <mergeCell ref="B10:K10"/>
    <mergeCell ref="B14:C14"/>
    <mergeCell ref="B16:C16"/>
    <mergeCell ref="B17:C17"/>
    <mergeCell ref="B12:C12"/>
    <mergeCell ref="B13:C13"/>
    <mergeCell ref="B11:K11"/>
    <mergeCell ref="D12:K12"/>
    <mergeCell ref="D13:K13"/>
    <mergeCell ref="D14:K14"/>
  </mergeCells>
  <dataValidations count="2">
    <dataValidation type="list" allowBlank="1" showInputMessage="1" showErrorMessage="1" sqref="I25:I27 I28:K28" xr:uid="{00000000-0002-0000-0200-000002000000}">
      <formula1>"Yes,No"</formula1>
    </dataValidation>
    <dataValidation type="list" allowBlank="1" showInputMessage="1" showErrorMessage="1" sqref="I22:I24" xr:uid="{2036E034-4863-4CFE-8366-ABE5B06DF75B}">
      <formula1>"TRUE,FALSE"</formula1>
    </dataValidation>
  </dataValidations>
  <printOptions horizontalCentered="1" verticalCentered="1"/>
  <pageMargins left="0.5" right="0.5" top="0.5" bottom="0.5" header="0.3" footer="0.3"/>
  <pageSetup scale="76" orientation="portrait" r:id="rId1"/>
  <headerFooter>
    <oddFooter>&amp;L&amp;A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3D78-1A01-44EA-814A-6AF0D11EF065}">
  <sheetPr>
    <tabColor rgb="FFFFFF00"/>
  </sheetPr>
  <dimension ref="A1"/>
  <sheetViews>
    <sheetView workbookViewId="0"/>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N39"/>
  <sheetViews>
    <sheetView showGridLines="0" zoomScaleNormal="100" workbookViewId="0">
      <selection activeCell="B11" sqref="B11:M11"/>
    </sheetView>
  </sheetViews>
  <sheetFormatPr defaultColWidth="10.6640625" defaultRowHeight="13.8" x14ac:dyDescent="0.3"/>
  <cols>
    <col min="1" max="1" width="4.5546875" style="2" customWidth="1"/>
    <col min="2" max="2" width="6.88671875" style="2" customWidth="1"/>
    <col min="3" max="3" width="11" style="20" customWidth="1"/>
    <col min="4" max="4" width="21.88671875" style="2" customWidth="1"/>
    <col min="5" max="5" width="6.6640625" style="2" customWidth="1"/>
    <col min="6" max="6" width="18.5546875" style="2" customWidth="1"/>
    <col min="7" max="7" width="10" style="2" customWidth="1"/>
    <col min="8" max="8" width="12.88671875" style="2" customWidth="1"/>
    <col min="9" max="9" width="10.5546875" style="2" customWidth="1"/>
    <col min="10" max="10" width="3.6640625" style="2" customWidth="1"/>
    <col min="11" max="11" width="8.6640625" style="2" customWidth="1"/>
    <col min="12" max="12" width="9.33203125" style="2" customWidth="1"/>
    <col min="13" max="13" width="33.6640625" style="2" customWidth="1"/>
    <col min="14" max="14" width="5.44140625" style="2" customWidth="1"/>
    <col min="15" max="16384" width="10.6640625" style="2"/>
  </cols>
  <sheetData>
    <row r="1" spans="1:14" x14ac:dyDescent="0.3">
      <c r="A1" s="71"/>
      <c r="B1" s="72"/>
      <c r="C1" s="161"/>
      <c r="D1" s="72"/>
      <c r="E1" s="72"/>
      <c r="F1" s="72"/>
      <c r="G1" s="72"/>
      <c r="H1" s="72"/>
      <c r="I1" s="72"/>
      <c r="J1" s="72"/>
      <c r="K1" s="72"/>
      <c r="L1" s="72"/>
      <c r="M1" s="72"/>
      <c r="N1" s="72"/>
    </row>
    <row r="2" spans="1:14" x14ac:dyDescent="0.3">
      <c r="A2" s="73"/>
    </row>
    <row r="3" spans="1:14" x14ac:dyDescent="0.3">
      <c r="A3" s="73"/>
    </row>
    <row r="4" spans="1:14" x14ac:dyDescent="0.3">
      <c r="A4" s="73"/>
    </row>
    <row r="5" spans="1:14" x14ac:dyDescent="0.3">
      <c r="A5" s="73"/>
    </row>
    <row r="6" spans="1:14" x14ac:dyDescent="0.3">
      <c r="A6" s="73"/>
    </row>
    <row r="7" spans="1:14" x14ac:dyDescent="0.3">
      <c r="A7" s="73"/>
    </row>
    <row r="8" spans="1:14" ht="27" customHeight="1" x14ac:dyDescent="0.3">
      <c r="A8" s="73"/>
      <c r="B8" s="269" t="s">
        <v>1</v>
      </c>
      <c r="C8" s="269"/>
      <c r="D8" s="269"/>
      <c r="E8" s="269"/>
      <c r="F8" s="269"/>
      <c r="G8" s="269"/>
      <c r="H8" s="269"/>
      <c r="I8" s="269"/>
      <c r="J8" s="269"/>
      <c r="K8" s="269"/>
      <c r="L8" s="269"/>
      <c r="M8" s="269"/>
    </row>
    <row r="9" spans="1:14" ht="15.75" customHeight="1" x14ac:dyDescent="0.3">
      <c r="A9" s="73"/>
      <c r="B9" s="235" t="s">
        <v>308</v>
      </c>
      <c r="C9" s="235"/>
      <c r="D9" s="235"/>
      <c r="E9" s="235"/>
      <c r="F9" s="235"/>
      <c r="G9" s="235"/>
      <c r="H9" s="235"/>
      <c r="I9" s="235"/>
      <c r="J9" s="235"/>
      <c r="K9" s="235"/>
      <c r="L9" s="235"/>
      <c r="M9" s="235"/>
    </row>
    <row r="10" spans="1:14" ht="20.399999999999999" customHeight="1" x14ac:dyDescent="0.3">
      <c r="A10" s="73"/>
      <c r="B10" s="235"/>
      <c r="C10" s="235"/>
      <c r="D10" s="235"/>
      <c r="E10" s="235"/>
      <c r="F10" s="235"/>
      <c r="G10" s="235"/>
      <c r="H10" s="235"/>
      <c r="I10" s="235"/>
      <c r="J10" s="235"/>
      <c r="K10" s="235"/>
      <c r="L10" s="235"/>
      <c r="M10" s="235"/>
    </row>
    <row r="11" spans="1:14" ht="30" customHeight="1" x14ac:dyDescent="0.3">
      <c r="A11" s="73"/>
      <c r="B11" s="300">
        <f>'Applicant-4 (Pre-App Pg 1)'!D12</f>
        <v>0</v>
      </c>
      <c r="C11" s="301"/>
      <c r="D11" s="301"/>
      <c r="E11" s="301"/>
      <c r="F11" s="301"/>
      <c r="G11" s="301"/>
      <c r="H11" s="301"/>
      <c r="I11" s="301"/>
      <c r="J11" s="301"/>
      <c r="K11" s="301"/>
      <c r="L11" s="301"/>
      <c r="M11" s="302"/>
    </row>
    <row r="12" spans="1:14" ht="30" customHeight="1" x14ac:dyDescent="0.3">
      <c r="A12" s="73"/>
      <c r="B12" s="304" t="s">
        <v>245</v>
      </c>
      <c r="C12" s="269"/>
      <c r="D12" s="269"/>
      <c r="E12" s="269"/>
      <c r="F12" s="269"/>
      <c r="G12" s="269"/>
      <c r="H12" s="269"/>
      <c r="I12" s="269"/>
      <c r="J12" s="269"/>
      <c r="K12" s="269"/>
      <c r="L12" s="269"/>
      <c r="M12" s="305"/>
    </row>
    <row r="13" spans="1:14" ht="39" customHeight="1" x14ac:dyDescent="0.3">
      <c r="A13" s="73"/>
      <c r="B13" s="303" t="s">
        <v>367</v>
      </c>
      <c r="C13" s="246"/>
      <c r="D13" s="246"/>
      <c r="E13" s="246"/>
      <c r="F13" s="246"/>
      <c r="G13" s="246"/>
      <c r="H13" s="246"/>
      <c r="I13" s="246"/>
      <c r="J13" s="246"/>
      <c r="K13" s="246"/>
      <c r="L13" s="246"/>
      <c r="M13" s="247"/>
    </row>
    <row r="14" spans="1:14" ht="39.6" customHeight="1" x14ac:dyDescent="0.3">
      <c r="A14" s="73"/>
      <c r="B14" s="303" t="s">
        <v>257</v>
      </c>
      <c r="C14" s="246"/>
      <c r="D14" s="246"/>
      <c r="E14" s="246"/>
      <c r="F14" s="246"/>
      <c r="G14" s="246"/>
      <c r="H14" s="246"/>
      <c r="I14" s="246"/>
      <c r="J14" s="246"/>
      <c r="K14" s="246"/>
      <c r="L14" s="246"/>
      <c r="M14" s="247"/>
    </row>
    <row r="15" spans="1:14" ht="30" customHeight="1" x14ac:dyDescent="0.3">
      <c r="A15" s="73"/>
      <c r="B15" s="297" t="s">
        <v>436</v>
      </c>
      <c r="C15" s="298"/>
      <c r="D15" s="298"/>
      <c r="E15" s="298"/>
      <c r="F15" s="298"/>
      <c r="G15" s="298"/>
      <c r="H15" s="298"/>
      <c r="I15" s="298"/>
      <c r="J15" s="298"/>
      <c r="K15" s="298"/>
      <c r="L15" s="298"/>
      <c r="M15" s="299"/>
    </row>
    <row r="16" spans="1:14" ht="36.6" customHeight="1" x14ac:dyDescent="0.3">
      <c r="A16" s="73"/>
      <c r="B16" s="306" t="s">
        <v>250</v>
      </c>
      <c r="C16" s="307"/>
      <c r="D16" s="307"/>
      <c r="E16" s="307"/>
      <c r="F16" s="307"/>
      <c r="G16" s="307"/>
      <c r="H16" s="307"/>
      <c r="I16" s="307"/>
      <c r="J16" s="307"/>
      <c r="K16" s="307"/>
      <c r="L16" s="307"/>
      <c r="M16" s="308"/>
    </row>
    <row r="17" spans="1:13" ht="30" customHeight="1" x14ac:dyDescent="0.3">
      <c r="A17" s="73"/>
      <c r="B17" s="107"/>
      <c r="C17" s="152" t="s">
        <v>10</v>
      </c>
      <c r="D17" s="21"/>
      <c r="E17" s="22"/>
      <c r="F17" s="22"/>
      <c r="G17" s="22"/>
      <c r="H17" s="295" t="s">
        <v>47</v>
      </c>
      <c r="I17" s="295"/>
      <c r="J17" s="295"/>
      <c r="K17" s="292"/>
      <c r="L17" s="293"/>
      <c r="M17" s="294"/>
    </row>
    <row r="18" spans="1:13" ht="61.2" customHeight="1" x14ac:dyDescent="0.3">
      <c r="A18" s="73"/>
      <c r="B18" s="106"/>
      <c r="C18" s="34" t="s">
        <v>226</v>
      </c>
      <c r="D18" s="283" t="s">
        <v>225</v>
      </c>
      <c r="E18" s="283"/>
      <c r="F18" s="283"/>
      <c r="G18" s="283"/>
      <c r="H18" s="283"/>
      <c r="I18" s="283"/>
      <c r="J18" s="283"/>
      <c r="K18" s="283"/>
      <c r="L18" s="283"/>
      <c r="M18" s="284"/>
    </row>
    <row r="19" spans="1:13" ht="36.6" customHeight="1" x14ac:dyDescent="0.3">
      <c r="A19" s="73"/>
      <c r="B19" s="106"/>
      <c r="C19" s="26" t="s">
        <v>223</v>
      </c>
      <c r="D19" s="283" t="s">
        <v>365</v>
      </c>
      <c r="E19" s="283"/>
      <c r="F19" s="283"/>
      <c r="G19" s="283"/>
      <c r="H19" s="283"/>
      <c r="I19" s="283"/>
      <c r="J19" s="283"/>
      <c r="K19" s="283"/>
      <c r="L19" s="283"/>
      <c r="M19" s="284"/>
    </row>
    <row r="20" spans="1:13" ht="74.400000000000006" customHeight="1" x14ac:dyDescent="0.3">
      <c r="A20" s="73"/>
      <c r="B20" s="106"/>
      <c r="C20" s="26" t="s">
        <v>218</v>
      </c>
      <c r="D20" s="283" t="s">
        <v>437</v>
      </c>
      <c r="E20" s="283"/>
      <c r="F20" s="283"/>
      <c r="G20" s="283"/>
      <c r="H20" s="283"/>
      <c r="I20" s="283"/>
      <c r="J20" s="283"/>
      <c r="K20" s="283"/>
      <c r="L20" s="283"/>
      <c r="M20" s="284"/>
    </row>
    <row r="21" spans="1:13" ht="30" customHeight="1" x14ac:dyDescent="0.3">
      <c r="A21" s="73"/>
      <c r="B21" s="107"/>
      <c r="C21" s="290" t="s">
        <v>258</v>
      </c>
      <c r="D21" s="291"/>
      <c r="E21" s="291"/>
      <c r="F21" s="291"/>
      <c r="G21" s="291"/>
      <c r="H21" s="295" t="s">
        <v>47</v>
      </c>
      <c r="I21" s="295"/>
      <c r="J21" s="296"/>
      <c r="K21" s="309"/>
      <c r="L21" s="309"/>
      <c r="M21" s="309"/>
    </row>
    <row r="22" spans="1:13" ht="30" customHeight="1" x14ac:dyDescent="0.3">
      <c r="A22" s="73"/>
      <c r="B22" s="107"/>
      <c r="C22" s="290" t="s">
        <v>259</v>
      </c>
      <c r="D22" s="291"/>
      <c r="E22" s="291"/>
      <c r="F22" s="291"/>
      <c r="G22" s="291"/>
      <c r="H22" s="295" t="s">
        <v>47</v>
      </c>
      <c r="I22" s="295"/>
      <c r="J22" s="296"/>
      <c r="K22" s="309"/>
      <c r="L22" s="309"/>
      <c r="M22" s="309"/>
    </row>
    <row r="23" spans="1:13" ht="36" customHeight="1" x14ac:dyDescent="0.3">
      <c r="A23" s="73"/>
      <c r="B23" s="108"/>
      <c r="C23" s="26" t="s">
        <v>216</v>
      </c>
      <c r="D23" s="283" t="s">
        <v>222</v>
      </c>
      <c r="E23" s="283"/>
      <c r="F23" s="283"/>
      <c r="G23" s="283"/>
      <c r="H23" s="283"/>
      <c r="I23" s="283"/>
      <c r="J23" s="283"/>
      <c r="K23" s="283"/>
      <c r="L23" s="283"/>
      <c r="M23" s="284"/>
    </row>
    <row r="24" spans="1:13" ht="36" customHeight="1" x14ac:dyDescent="0.3">
      <c r="A24" s="73"/>
      <c r="B24" s="106"/>
      <c r="C24" s="26" t="s">
        <v>224</v>
      </c>
      <c r="D24" s="283" t="s">
        <v>366</v>
      </c>
      <c r="E24" s="283"/>
      <c r="F24" s="283"/>
      <c r="G24" s="283"/>
      <c r="H24" s="283"/>
      <c r="I24" s="283"/>
      <c r="J24" s="283"/>
      <c r="K24" s="283"/>
      <c r="L24" s="283"/>
      <c r="M24" s="284"/>
    </row>
    <row r="25" spans="1:13" ht="66" customHeight="1" x14ac:dyDescent="0.3">
      <c r="A25" s="73"/>
      <c r="B25" s="106"/>
      <c r="C25" s="287" t="s">
        <v>444</v>
      </c>
      <c r="D25" s="283" t="s">
        <v>445</v>
      </c>
      <c r="E25" s="283"/>
      <c r="F25" s="283"/>
      <c r="G25" s="283"/>
      <c r="H25" s="283"/>
      <c r="I25" s="283"/>
      <c r="J25" s="283"/>
      <c r="K25" s="283"/>
      <c r="L25" s="283"/>
      <c r="M25" s="284"/>
    </row>
    <row r="26" spans="1:13" ht="53.4" customHeight="1" x14ac:dyDescent="0.3">
      <c r="A26" s="73"/>
      <c r="B26" s="108"/>
      <c r="C26" s="287"/>
      <c r="D26" s="283" t="s">
        <v>438</v>
      </c>
      <c r="E26" s="283"/>
      <c r="F26" s="283"/>
      <c r="G26" s="283"/>
      <c r="H26" s="283"/>
      <c r="I26" s="283"/>
      <c r="J26" s="283"/>
      <c r="K26" s="283"/>
      <c r="L26" s="283"/>
      <c r="M26" s="284"/>
    </row>
    <row r="27" spans="1:13" ht="33.6" customHeight="1" x14ac:dyDescent="0.3">
      <c r="A27" s="73"/>
      <c r="B27" s="107"/>
      <c r="C27" s="152" t="s">
        <v>12</v>
      </c>
      <c r="D27" s="21"/>
      <c r="E27" s="21"/>
      <c r="F27" s="21"/>
      <c r="G27" s="21"/>
      <c r="H27" s="295" t="s">
        <v>47</v>
      </c>
      <c r="I27" s="295"/>
      <c r="J27" s="296"/>
      <c r="K27" s="292"/>
      <c r="L27" s="293"/>
      <c r="M27" s="294"/>
    </row>
    <row r="28" spans="1:13" ht="36" customHeight="1" x14ac:dyDescent="0.3">
      <c r="A28" s="73"/>
      <c r="B28" s="108"/>
      <c r="C28" s="34" t="s">
        <v>219</v>
      </c>
      <c r="D28" s="283" t="s">
        <v>443</v>
      </c>
      <c r="E28" s="283"/>
      <c r="F28" s="283"/>
      <c r="G28" s="283"/>
      <c r="H28" s="283"/>
      <c r="I28" s="283"/>
      <c r="J28" s="283"/>
      <c r="K28" s="283"/>
      <c r="L28" s="283"/>
      <c r="M28" s="284"/>
    </row>
    <row r="29" spans="1:13" ht="36" customHeight="1" x14ac:dyDescent="0.3">
      <c r="A29" s="73"/>
      <c r="B29" s="106"/>
      <c r="C29" s="34" t="s">
        <v>220</v>
      </c>
      <c r="D29" s="283" t="s">
        <v>368</v>
      </c>
      <c r="E29" s="283"/>
      <c r="F29" s="283"/>
      <c r="G29" s="283"/>
      <c r="H29" s="283"/>
      <c r="I29" s="283"/>
      <c r="J29" s="283"/>
      <c r="K29" s="283"/>
      <c r="L29" s="283"/>
      <c r="M29" s="284"/>
    </row>
    <row r="30" spans="1:13" ht="36" customHeight="1" x14ac:dyDescent="0.3">
      <c r="A30" s="73"/>
      <c r="B30" s="106"/>
      <c r="C30" s="34" t="s">
        <v>221</v>
      </c>
      <c r="D30" s="283" t="s">
        <v>439</v>
      </c>
      <c r="E30" s="283"/>
      <c r="F30" s="283"/>
      <c r="G30" s="283"/>
      <c r="H30" s="283"/>
      <c r="I30" s="283"/>
      <c r="J30" s="283"/>
      <c r="K30" s="283"/>
      <c r="L30" s="283"/>
      <c r="M30" s="284"/>
    </row>
    <row r="31" spans="1:13" ht="30" customHeight="1" x14ac:dyDescent="0.3">
      <c r="A31" s="73"/>
      <c r="B31" s="107"/>
      <c r="C31" s="152" t="s">
        <v>13</v>
      </c>
      <c r="D31" s="21"/>
      <c r="E31" s="21"/>
      <c r="F31" s="21"/>
      <c r="G31" s="21"/>
      <c r="H31" s="295" t="s">
        <v>47</v>
      </c>
      <c r="I31" s="295"/>
      <c r="J31" s="296"/>
      <c r="K31" s="292"/>
      <c r="L31" s="293"/>
      <c r="M31" s="294"/>
    </row>
    <row r="32" spans="1:13" ht="36" customHeight="1" x14ac:dyDescent="0.3">
      <c r="A32" s="73"/>
      <c r="B32" s="108"/>
      <c r="C32" s="26" t="s">
        <v>216</v>
      </c>
      <c r="D32" s="283" t="s">
        <v>442</v>
      </c>
      <c r="E32" s="283"/>
      <c r="F32" s="283"/>
      <c r="G32" s="283"/>
      <c r="H32" s="283"/>
      <c r="I32" s="283"/>
      <c r="J32" s="283"/>
      <c r="K32" s="283"/>
      <c r="L32" s="283"/>
      <c r="M32" s="284"/>
    </row>
    <row r="33" spans="1:13" ht="36" customHeight="1" x14ac:dyDescent="0.3">
      <c r="A33" s="73"/>
      <c r="B33" s="106"/>
      <c r="C33" s="26" t="s">
        <v>217</v>
      </c>
      <c r="D33" s="283" t="s">
        <v>369</v>
      </c>
      <c r="E33" s="283"/>
      <c r="F33" s="283"/>
      <c r="G33" s="283"/>
      <c r="H33" s="283"/>
      <c r="I33" s="283"/>
      <c r="J33" s="283"/>
      <c r="K33" s="283"/>
      <c r="L33" s="283"/>
      <c r="M33" s="284"/>
    </row>
    <row r="34" spans="1:13" ht="36" customHeight="1" x14ac:dyDescent="0.3">
      <c r="A34" s="73"/>
      <c r="B34" s="112"/>
      <c r="C34" s="151" t="s">
        <v>218</v>
      </c>
      <c r="D34" s="288" t="s">
        <v>440</v>
      </c>
      <c r="E34" s="288"/>
      <c r="F34" s="288"/>
      <c r="G34" s="288"/>
      <c r="H34" s="288"/>
      <c r="I34" s="288"/>
      <c r="J34" s="288"/>
      <c r="K34" s="288"/>
      <c r="L34" s="288"/>
      <c r="M34" s="289"/>
    </row>
    <row r="35" spans="1:13" ht="15.6" customHeight="1" x14ac:dyDescent="0.3">
      <c r="A35" s="73"/>
      <c r="B35" s="15"/>
      <c r="C35" s="26"/>
      <c r="D35" s="26"/>
      <c r="E35" s="26"/>
      <c r="F35" s="26"/>
      <c r="G35" s="26"/>
      <c r="H35" s="26"/>
      <c r="I35" s="26"/>
      <c r="J35" s="26"/>
      <c r="K35" s="26"/>
      <c r="L35" s="26"/>
      <c r="M35" s="26"/>
    </row>
    <row r="36" spans="1:13" ht="39" customHeight="1" x14ac:dyDescent="0.3">
      <c r="A36" s="73"/>
      <c r="B36" s="286"/>
      <c r="C36" s="286"/>
      <c r="D36" s="286"/>
      <c r="E36" s="286"/>
      <c r="F36" s="286"/>
      <c r="G36" s="286"/>
      <c r="H36" s="286"/>
      <c r="I36" s="109"/>
      <c r="J36" s="109"/>
      <c r="K36" s="109"/>
      <c r="L36" s="285"/>
      <c r="M36" s="285"/>
    </row>
    <row r="37" spans="1:13" s="65" customFormat="1" ht="24" customHeight="1" x14ac:dyDescent="0.3">
      <c r="A37" s="74"/>
      <c r="B37" s="287" t="s">
        <v>256</v>
      </c>
      <c r="C37" s="287"/>
      <c r="D37" s="287"/>
      <c r="E37" s="287"/>
      <c r="F37" s="287"/>
      <c r="G37" s="287"/>
      <c r="H37" s="287"/>
      <c r="J37" s="110"/>
      <c r="K37" s="110"/>
      <c r="L37" s="123" t="s">
        <v>34</v>
      </c>
      <c r="M37" s="111"/>
    </row>
    <row r="38" spans="1:13" ht="15" customHeight="1" x14ac:dyDescent="0.3">
      <c r="B38" s="273" t="s">
        <v>441</v>
      </c>
      <c r="C38" s="273"/>
      <c r="D38" s="273"/>
      <c r="E38" s="273"/>
      <c r="F38" s="273"/>
      <c r="G38" s="273"/>
      <c r="H38" s="273"/>
      <c r="I38" s="273"/>
      <c r="J38" s="273"/>
      <c r="K38" s="273"/>
      <c r="L38" s="273"/>
      <c r="M38" s="273"/>
    </row>
    <row r="39" spans="1:13" ht="18" customHeight="1" x14ac:dyDescent="0.3">
      <c r="B39" s="273"/>
      <c r="C39" s="273"/>
      <c r="D39" s="273"/>
      <c r="E39" s="273"/>
      <c r="F39" s="273"/>
      <c r="G39" s="273"/>
      <c r="H39" s="273"/>
      <c r="I39" s="273"/>
      <c r="J39" s="273"/>
      <c r="K39" s="273"/>
      <c r="L39" s="273"/>
      <c r="M39" s="273"/>
    </row>
  </sheetData>
  <sheetProtection selectLockedCells="1"/>
  <mergeCells count="38">
    <mergeCell ref="B13:M13"/>
    <mergeCell ref="B14:M14"/>
    <mergeCell ref="B12:M12"/>
    <mergeCell ref="C25:C26"/>
    <mergeCell ref="D18:M18"/>
    <mergeCell ref="D19:M19"/>
    <mergeCell ref="D20:M20"/>
    <mergeCell ref="B16:M16"/>
    <mergeCell ref="H17:J17"/>
    <mergeCell ref="H21:J21"/>
    <mergeCell ref="K21:M21"/>
    <mergeCell ref="C22:G22"/>
    <mergeCell ref="H22:J22"/>
    <mergeCell ref="K22:M22"/>
    <mergeCell ref="B8:M8"/>
    <mergeCell ref="C21:G21"/>
    <mergeCell ref="K27:M27"/>
    <mergeCell ref="H27:J27"/>
    <mergeCell ref="K31:M31"/>
    <mergeCell ref="H31:J31"/>
    <mergeCell ref="B9:M10"/>
    <mergeCell ref="B15:M15"/>
    <mergeCell ref="B11:M11"/>
    <mergeCell ref="K17:M17"/>
    <mergeCell ref="D30:M30"/>
    <mergeCell ref="D23:M23"/>
    <mergeCell ref="D24:M24"/>
    <mergeCell ref="D25:M25"/>
    <mergeCell ref="D26:M26"/>
    <mergeCell ref="D29:M29"/>
    <mergeCell ref="D28:M28"/>
    <mergeCell ref="L36:M36"/>
    <mergeCell ref="B38:M39"/>
    <mergeCell ref="B36:H36"/>
    <mergeCell ref="B37:H37"/>
    <mergeCell ref="D32:M32"/>
    <mergeCell ref="D33:M33"/>
    <mergeCell ref="D34:M34"/>
  </mergeCells>
  <printOptions horizontalCentered="1" verticalCentered="1"/>
  <pageMargins left="0.5" right="0.5" top="0.5" bottom="0.5" header="0.3" footer="0.3"/>
  <pageSetup scale="59" orientation="portrait" r:id="rId1"/>
  <headerFooter>
    <oddFooter>&amp;L&amp;A</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ABE2C-8E29-45E6-A3E0-00210A161349}">
  <sheetPr>
    <tabColor theme="4" tint="-0.249977111117893"/>
    <pageSetUpPr fitToPage="1"/>
  </sheetPr>
  <dimension ref="B1:L43"/>
  <sheetViews>
    <sheetView showGridLines="0" zoomScaleNormal="100" workbookViewId="0">
      <selection activeCell="P8" sqref="P8"/>
    </sheetView>
  </sheetViews>
  <sheetFormatPr defaultRowHeight="14.4" x14ac:dyDescent="0.3"/>
  <cols>
    <col min="1" max="1" width="5" customWidth="1"/>
    <col min="12" max="12" width="40.109375" customWidth="1"/>
    <col min="13" max="13" width="5.88671875" customWidth="1"/>
  </cols>
  <sheetData>
    <row r="1" spans="2:12" ht="15" customHeight="1" x14ac:dyDescent="0.5">
      <c r="B1" s="55"/>
      <c r="C1" s="55"/>
      <c r="D1" s="55"/>
      <c r="E1" s="55"/>
      <c r="F1" s="55"/>
      <c r="G1" s="55"/>
      <c r="H1" s="55"/>
      <c r="I1" s="55"/>
      <c r="J1" s="55"/>
      <c r="K1" s="55"/>
    </row>
    <row r="2" spans="2:12" ht="15" customHeight="1" x14ac:dyDescent="0.5">
      <c r="B2" s="55"/>
      <c r="C2" s="55"/>
      <c r="D2" s="55"/>
      <c r="E2" s="55"/>
      <c r="F2" s="55"/>
      <c r="G2" s="55"/>
      <c r="H2" s="55"/>
      <c r="I2" s="55"/>
      <c r="J2" s="55"/>
      <c r="K2" s="55"/>
    </row>
    <row r="3" spans="2:12" ht="15" customHeight="1" x14ac:dyDescent="0.5">
      <c r="B3" s="55"/>
      <c r="C3" s="55"/>
      <c r="D3" s="55"/>
      <c r="E3" s="55"/>
      <c r="F3" s="55"/>
      <c r="G3" s="55"/>
      <c r="H3" s="55"/>
      <c r="I3" s="55"/>
      <c r="J3" s="55"/>
      <c r="K3" s="55"/>
    </row>
    <row r="4" spans="2:12" ht="15" customHeight="1" x14ac:dyDescent="0.5">
      <c r="B4" s="55"/>
      <c r="C4" s="55"/>
      <c r="D4" s="55"/>
      <c r="E4" s="55"/>
      <c r="F4" s="55"/>
      <c r="G4" s="55"/>
      <c r="H4" s="55"/>
      <c r="I4" s="55"/>
      <c r="J4" s="55"/>
      <c r="K4" s="55"/>
    </row>
    <row r="5" spans="2:12" ht="54" customHeight="1" x14ac:dyDescent="0.3">
      <c r="B5" s="310" t="s">
        <v>6</v>
      </c>
      <c r="C5" s="310"/>
      <c r="D5" s="310"/>
      <c r="E5" s="310"/>
      <c r="F5" s="310"/>
      <c r="G5" s="310"/>
      <c r="H5" s="310"/>
      <c r="I5" s="310"/>
      <c r="J5" s="310"/>
      <c r="K5" s="310"/>
      <c r="L5" s="310"/>
    </row>
    <row r="6" spans="2:12" ht="39.6" customHeight="1" x14ac:dyDescent="0.3">
      <c r="B6" s="320" t="s">
        <v>364</v>
      </c>
      <c r="C6" s="321"/>
      <c r="D6" s="321"/>
      <c r="E6" s="321"/>
      <c r="F6" s="321"/>
      <c r="G6" s="321"/>
      <c r="H6" s="321"/>
      <c r="I6" s="321"/>
      <c r="J6" s="321"/>
      <c r="K6" s="321"/>
      <c r="L6" s="322"/>
    </row>
    <row r="7" spans="2:12" s="160" customFormat="1" ht="49.95" customHeight="1" x14ac:dyDescent="0.3">
      <c r="B7" s="311" t="s">
        <v>582</v>
      </c>
      <c r="C7" s="312"/>
      <c r="D7" s="312"/>
      <c r="E7" s="312"/>
      <c r="F7" s="312"/>
      <c r="G7" s="312"/>
      <c r="H7" s="312"/>
      <c r="I7" s="312"/>
      <c r="J7" s="312"/>
      <c r="K7" s="312"/>
      <c r="L7" s="313"/>
    </row>
    <row r="8" spans="2:12" s="159" customFormat="1" ht="78.599999999999994" customHeight="1" x14ac:dyDescent="0.3">
      <c r="B8" s="311" t="s">
        <v>583</v>
      </c>
      <c r="C8" s="312"/>
      <c r="D8" s="312"/>
      <c r="E8" s="312"/>
      <c r="F8" s="312"/>
      <c r="G8" s="312"/>
      <c r="H8" s="312"/>
      <c r="I8" s="312"/>
      <c r="J8" s="312"/>
      <c r="K8" s="312"/>
      <c r="L8" s="313"/>
    </row>
    <row r="9" spans="2:12" s="61" customFormat="1" ht="49.95" customHeight="1" x14ac:dyDescent="0.3">
      <c r="B9" s="251" t="s">
        <v>363</v>
      </c>
      <c r="C9" s="251"/>
      <c r="D9" s="251"/>
      <c r="E9" s="251"/>
      <c r="F9" s="251"/>
      <c r="G9" s="251"/>
      <c r="H9" s="251"/>
      <c r="I9" s="251"/>
      <c r="J9" s="251"/>
      <c r="K9" s="251"/>
      <c r="L9" s="251"/>
    </row>
    <row r="10" spans="2:12" ht="49.95" customHeight="1" x14ac:dyDescent="0.3">
      <c r="B10" s="318" t="s">
        <v>361</v>
      </c>
      <c r="C10" s="319"/>
      <c r="D10" s="319"/>
      <c r="E10" s="319"/>
      <c r="F10" s="319"/>
      <c r="G10" s="319"/>
      <c r="H10" s="319"/>
      <c r="I10" s="319"/>
      <c r="J10" s="319"/>
      <c r="K10" s="319"/>
      <c r="L10" s="319"/>
    </row>
    <row r="11" spans="2:12" ht="49.95" customHeight="1" x14ac:dyDescent="0.3">
      <c r="B11" s="251" t="s">
        <v>362</v>
      </c>
      <c r="C11" s="251"/>
      <c r="D11" s="251"/>
      <c r="E11" s="251"/>
      <c r="F11" s="251"/>
      <c r="G11" s="251"/>
      <c r="H11" s="251"/>
      <c r="I11" s="251"/>
      <c r="J11" s="251"/>
      <c r="K11" s="251"/>
      <c r="L11" s="251"/>
    </row>
    <row r="12" spans="2:12" ht="49.95" customHeight="1" x14ac:dyDescent="0.3">
      <c r="B12" s="323" t="s">
        <v>359</v>
      </c>
      <c r="C12" s="323"/>
      <c r="D12" s="323"/>
      <c r="E12" s="323"/>
      <c r="F12" s="323"/>
      <c r="G12" s="323"/>
      <c r="H12" s="323"/>
      <c r="I12" s="323"/>
      <c r="J12" s="323"/>
      <c r="K12" s="323"/>
      <c r="L12" s="323"/>
    </row>
    <row r="13" spans="2:12" ht="49.95" customHeight="1" x14ac:dyDescent="0.3">
      <c r="B13" s="315" t="s">
        <v>360</v>
      </c>
      <c r="C13" s="316"/>
      <c r="D13" s="316"/>
      <c r="E13" s="316"/>
      <c r="F13" s="316"/>
      <c r="G13" s="316"/>
      <c r="H13" s="316"/>
      <c r="I13" s="316"/>
      <c r="J13" s="316"/>
      <c r="K13" s="316"/>
      <c r="L13" s="317"/>
    </row>
    <row r="14" spans="2:12" ht="15" customHeight="1" x14ac:dyDescent="0.3">
      <c r="B14" s="314" t="s">
        <v>435</v>
      </c>
      <c r="C14" s="314"/>
      <c r="D14" s="314"/>
      <c r="E14" s="314"/>
      <c r="F14" s="314"/>
      <c r="G14" s="314"/>
      <c r="H14" s="314"/>
      <c r="I14" s="314"/>
      <c r="J14" s="314"/>
      <c r="K14" s="314"/>
      <c r="L14" s="314"/>
    </row>
    <row r="15" spans="2:12" ht="15" customHeight="1" x14ac:dyDescent="0.5">
      <c r="B15" s="55"/>
      <c r="C15" s="55"/>
      <c r="D15" s="55"/>
      <c r="E15" s="55"/>
      <c r="F15" s="55"/>
      <c r="G15" s="55"/>
      <c r="H15" s="55"/>
      <c r="I15" s="55"/>
      <c r="J15" s="55"/>
      <c r="K15" s="55"/>
    </row>
    <row r="16" spans="2:12" ht="15" customHeight="1" x14ac:dyDescent="0.5">
      <c r="B16" s="55"/>
      <c r="C16" s="55"/>
      <c r="D16" s="55"/>
      <c r="E16" s="55"/>
      <c r="F16" s="55"/>
      <c r="G16" s="55"/>
      <c r="H16" s="55"/>
      <c r="I16" s="55"/>
      <c r="J16" s="55"/>
      <c r="K16" s="55"/>
    </row>
    <row r="17" spans="2:11" ht="15" customHeight="1" x14ac:dyDescent="0.5">
      <c r="B17" s="55"/>
      <c r="C17" s="55"/>
      <c r="D17" s="55"/>
      <c r="E17" s="55"/>
      <c r="F17" s="55"/>
      <c r="G17" s="55"/>
      <c r="H17" s="55"/>
      <c r="I17" s="55"/>
      <c r="J17" s="55"/>
      <c r="K17" s="55"/>
    </row>
    <row r="18" spans="2:11" ht="15" customHeight="1" x14ac:dyDescent="0.5">
      <c r="B18" s="55"/>
      <c r="C18" s="55"/>
      <c r="D18" s="55"/>
      <c r="E18" s="55"/>
      <c r="F18" s="55"/>
      <c r="G18" s="55"/>
      <c r="H18" s="55"/>
      <c r="I18" s="55"/>
      <c r="J18" s="55"/>
      <c r="K18" s="55"/>
    </row>
    <row r="19" spans="2:11" ht="15" customHeight="1" x14ac:dyDescent="0.5">
      <c r="B19" s="55"/>
      <c r="C19" s="55"/>
      <c r="D19" s="55"/>
      <c r="E19" s="55"/>
      <c r="F19" s="55"/>
      <c r="G19" s="55"/>
      <c r="H19" s="55"/>
      <c r="I19" s="55"/>
      <c r="J19" s="55"/>
      <c r="K19" s="55"/>
    </row>
    <row r="20" spans="2:11" ht="15" customHeight="1" x14ac:dyDescent="0.5">
      <c r="B20" s="55"/>
      <c r="C20" s="55"/>
      <c r="D20" s="55"/>
      <c r="E20" s="55"/>
      <c r="F20" s="55"/>
      <c r="G20" s="55"/>
      <c r="H20" s="55"/>
      <c r="I20" s="55"/>
      <c r="J20" s="55"/>
      <c r="K20" s="55"/>
    </row>
    <row r="21" spans="2:11" ht="15" customHeight="1" x14ac:dyDescent="0.5">
      <c r="B21" s="55"/>
      <c r="C21" s="55"/>
      <c r="D21" s="55"/>
      <c r="E21" s="55"/>
      <c r="F21" s="55"/>
      <c r="G21" s="55"/>
      <c r="H21" s="55"/>
      <c r="I21" s="55"/>
      <c r="J21" s="55"/>
    </row>
    <row r="22" spans="2:11" ht="15" customHeight="1" x14ac:dyDescent="0.5">
      <c r="B22" s="55"/>
      <c r="C22" s="55"/>
      <c r="D22" s="55"/>
      <c r="E22" s="55"/>
      <c r="F22" s="55"/>
      <c r="G22" s="55"/>
      <c r="H22" s="55"/>
      <c r="I22" s="55"/>
      <c r="J22" s="55"/>
    </row>
    <row r="23" spans="2:11" ht="15" customHeight="1" x14ac:dyDescent="0.5">
      <c r="B23" s="55"/>
      <c r="C23" s="55"/>
      <c r="D23" s="55"/>
      <c r="E23" s="55"/>
      <c r="F23" s="55"/>
      <c r="G23" s="55"/>
      <c r="H23" s="55"/>
      <c r="I23" s="55"/>
      <c r="J23" s="55"/>
    </row>
    <row r="24" spans="2:11" ht="15" customHeight="1" x14ac:dyDescent="0.5">
      <c r="B24" s="55"/>
      <c r="C24" s="55"/>
      <c r="D24" s="55"/>
      <c r="E24" s="55"/>
      <c r="F24" s="55"/>
      <c r="G24" s="55"/>
      <c r="H24" s="55"/>
      <c r="I24" s="55"/>
      <c r="J24" s="55"/>
    </row>
    <row r="25" spans="2:11" ht="15" customHeight="1" x14ac:dyDescent="0.5">
      <c r="B25" s="55"/>
      <c r="C25" s="55"/>
      <c r="D25" s="55"/>
      <c r="E25" s="55"/>
      <c r="F25" s="55"/>
      <c r="G25" s="55"/>
      <c r="H25" s="55"/>
      <c r="I25" s="55"/>
      <c r="J25" s="55"/>
    </row>
    <row r="26" spans="2:11" ht="15" customHeight="1" x14ac:dyDescent="0.5">
      <c r="B26" s="55"/>
      <c r="C26" s="55"/>
      <c r="D26" s="55"/>
      <c r="E26" s="55"/>
      <c r="F26" s="55"/>
      <c r="G26" s="55"/>
      <c r="H26" s="55"/>
      <c r="I26" s="55"/>
      <c r="J26" s="55"/>
      <c r="K26" s="55"/>
    </row>
    <row r="27" spans="2:11" ht="15" customHeight="1" x14ac:dyDescent="0.5">
      <c r="B27" s="55"/>
      <c r="C27" s="55"/>
      <c r="D27" s="55"/>
      <c r="E27" s="55"/>
      <c r="F27" s="55"/>
      <c r="G27" s="55"/>
      <c r="H27" s="55"/>
      <c r="I27" s="55"/>
      <c r="J27" s="55"/>
      <c r="K27" s="55"/>
    </row>
    <row r="28" spans="2:11" ht="15" customHeight="1" x14ac:dyDescent="0.5">
      <c r="B28" s="55"/>
      <c r="C28" s="55"/>
      <c r="D28" s="55"/>
      <c r="E28" s="55"/>
      <c r="F28" s="55"/>
      <c r="G28" s="55"/>
      <c r="H28" s="55"/>
      <c r="I28" s="55"/>
      <c r="J28" s="55"/>
      <c r="K28" s="55"/>
    </row>
    <row r="29" spans="2:11" ht="15" customHeight="1" x14ac:dyDescent="0.5">
      <c r="B29" s="55"/>
      <c r="C29" s="55"/>
      <c r="D29" s="55"/>
      <c r="E29" s="55"/>
      <c r="F29" s="55"/>
      <c r="G29" s="55"/>
      <c r="H29" s="55"/>
      <c r="I29" s="55"/>
      <c r="J29" s="55"/>
      <c r="K29" s="55"/>
    </row>
    <row r="30" spans="2:11" ht="15" customHeight="1" x14ac:dyDescent="0.5">
      <c r="B30" s="55"/>
      <c r="C30" s="55"/>
      <c r="D30" s="55"/>
      <c r="E30" s="55"/>
      <c r="F30" s="55"/>
      <c r="G30" s="55"/>
      <c r="H30" s="55"/>
      <c r="I30" s="55"/>
      <c r="J30" s="55"/>
      <c r="K30" s="55"/>
    </row>
    <row r="31" spans="2:11" ht="15" customHeight="1" x14ac:dyDescent="0.5">
      <c r="B31" s="55"/>
      <c r="C31" s="55"/>
      <c r="D31" s="55"/>
      <c r="E31" s="55"/>
      <c r="F31" s="55"/>
      <c r="G31" s="55"/>
      <c r="H31" s="55"/>
      <c r="I31" s="55"/>
      <c r="J31" s="55"/>
      <c r="K31" s="55"/>
    </row>
    <row r="32" spans="2:11" ht="15" customHeight="1" x14ac:dyDescent="0.5">
      <c r="B32" s="55"/>
      <c r="C32" s="55"/>
      <c r="D32" s="55"/>
      <c r="E32" s="55"/>
      <c r="F32" s="55"/>
      <c r="G32" s="55"/>
      <c r="H32" s="55"/>
      <c r="I32" s="55"/>
      <c r="J32" s="55"/>
      <c r="K32" s="55"/>
    </row>
    <row r="33" spans="2:11" ht="15" customHeight="1" x14ac:dyDescent="0.5">
      <c r="B33" s="55"/>
      <c r="C33" s="55"/>
      <c r="D33" s="55"/>
      <c r="E33" s="55"/>
      <c r="F33" s="55"/>
      <c r="G33" s="55"/>
      <c r="H33" s="55"/>
      <c r="I33" s="55"/>
      <c r="J33" s="55"/>
      <c r="K33" s="55"/>
    </row>
    <row r="34" spans="2:11" ht="15" customHeight="1" x14ac:dyDescent="0.5">
      <c r="B34" s="55"/>
      <c r="C34" s="55"/>
      <c r="D34" s="55"/>
      <c r="E34" s="55"/>
      <c r="F34" s="55"/>
      <c r="G34" s="55"/>
      <c r="H34" s="55"/>
      <c r="I34" s="55"/>
      <c r="J34" s="55"/>
      <c r="K34" s="55"/>
    </row>
    <row r="35" spans="2:11" ht="15" customHeight="1" x14ac:dyDescent="0.5">
      <c r="B35" s="55"/>
      <c r="C35" s="55"/>
      <c r="D35" s="55"/>
      <c r="E35" s="55"/>
      <c r="F35" s="55"/>
      <c r="G35" s="55"/>
      <c r="H35" s="55"/>
      <c r="I35" s="55"/>
      <c r="J35" s="55"/>
      <c r="K35" s="55"/>
    </row>
    <row r="36" spans="2:11" ht="15" customHeight="1" x14ac:dyDescent="0.5">
      <c r="B36" s="55"/>
      <c r="C36" s="55"/>
      <c r="D36" s="55"/>
      <c r="E36" s="55"/>
      <c r="F36" s="55"/>
      <c r="G36" s="55"/>
      <c r="H36" s="55"/>
      <c r="I36" s="55"/>
      <c r="J36" s="55"/>
      <c r="K36" s="55"/>
    </row>
    <row r="37" spans="2:11" ht="15" customHeight="1" x14ac:dyDescent="0.5">
      <c r="B37" s="55"/>
      <c r="C37" s="55"/>
      <c r="D37" s="55"/>
      <c r="E37" s="55"/>
      <c r="F37" s="55"/>
      <c r="G37" s="55"/>
      <c r="H37" s="55"/>
      <c r="I37" s="55"/>
      <c r="J37" s="55"/>
      <c r="K37" s="55"/>
    </row>
    <row r="38" spans="2:11" ht="15" customHeight="1" x14ac:dyDescent="0.5">
      <c r="B38" s="55"/>
      <c r="C38" s="55"/>
      <c r="D38" s="55"/>
      <c r="E38" s="55"/>
      <c r="F38" s="55"/>
      <c r="G38" s="55"/>
      <c r="H38" s="55"/>
      <c r="I38" s="55"/>
      <c r="J38" s="55"/>
      <c r="K38" s="55"/>
    </row>
    <row r="39" spans="2:11" ht="15" customHeight="1" x14ac:dyDescent="0.5">
      <c r="B39" s="55"/>
      <c r="C39" s="55"/>
      <c r="D39" s="55"/>
      <c r="E39" s="55"/>
      <c r="F39" s="55"/>
      <c r="G39" s="55"/>
      <c r="H39" s="55"/>
      <c r="I39" s="55"/>
      <c r="J39" s="55"/>
      <c r="K39" s="55"/>
    </row>
    <row r="40" spans="2:11" ht="25.8" x14ac:dyDescent="0.5">
      <c r="B40" s="55"/>
      <c r="C40" s="55"/>
      <c r="D40" s="55"/>
      <c r="E40" s="55"/>
      <c r="F40" s="55"/>
      <c r="G40" s="55"/>
      <c r="H40" s="55"/>
      <c r="I40" s="55"/>
      <c r="J40" s="55"/>
      <c r="K40" s="55"/>
    </row>
    <row r="41" spans="2:11" ht="25.8" x14ac:dyDescent="0.5">
      <c r="B41" s="55"/>
      <c r="C41" s="55"/>
      <c r="D41" s="55"/>
      <c r="E41" s="55"/>
      <c r="F41" s="55"/>
      <c r="G41" s="55"/>
      <c r="H41" s="55"/>
      <c r="I41" s="55"/>
      <c r="J41" s="55"/>
    </row>
    <row r="42" spans="2:11" ht="25.8" x14ac:dyDescent="0.5">
      <c r="B42" s="55"/>
      <c r="C42" s="55"/>
      <c r="D42" s="55"/>
      <c r="E42" s="55"/>
      <c r="F42" s="55"/>
      <c r="G42" s="55"/>
      <c r="H42" s="55"/>
      <c r="I42" s="55"/>
      <c r="J42" s="55"/>
    </row>
    <row r="43" spans="2:11" ht="25.8" x14ac:dyDescent="0.5">
      <c r="B43" s="55"/>
      <c r="C43" s="55"/>
      <c r="D43" s="55"/>
      <c r="E43" s="55"/>
      <c r="F43" s="55"/>
      <c r="G43" s="55"/>
      <c r="H43" s="55"/>
      <c r="I43" s="55"/>
      <c r="J43" s="55"/>
    </row>
  </sheetData>
  <sheetProtection selectLockedCells="1"/>
  <mergeCells count="10">
    <mergeCell ref="B5:L5"/>
    <mergeCell ref="B7:L7"/>
    <mergeCell ref="B14:L14"/>
    <mergeCell ref="B13:L13"/>
    <mergeCell ref="B10:L10"/>
    <mergeCell ref="B11:L11"/>
    <mergeCell ref="B6:L6"/>
    <mergeCell ref="B12:L12"/>
    <mergeCell ref="B9:L9"/>
    <mergeCell ref="B8:L8"/>
  </mergeCells>
  <printOptions horizontalCentered="1"/>
  <pageMargins left="0.5" right="0.5" top="0.5" bottom="0.5" header="0.3" footer="0.3"/>
  <pageSetup scale="74" orientation="portrait" r:id="rId1"/>
  <headerFooter>
    <oddFooter>&amp;L&amp;A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9AB5D-CDC2-4441-96E1-ED584E31424F}">
  <sheetPr>
    <tabColor theme="4" tint="-0.249977111117893"/>
  </sheetPr>
  <dimension ref="B1:Y15"/>
  <sheetViews>
    <sheetView showGridLines="0" zoomScaleNormal="100" workbookViewId="0">
      <selection activeCell="B7" sqref="B7:L7"/>
    </sheetView>
  </sheetViews>
  <sheetFormatPr defaultRowHeight="15.6" x14ac:dyDescent="0.3"/>
  <cols>
    <col min="1" max="1" width="3.88671875" style="193" customWidth="1"/>
    <col min="2" max="11" width="8.88671875" style="193"/>
    <col min="12" max="12" width="39.109375" style="193" customWidth="1"/>
    <col min="13" max="16384" width="8.88671875" style="193"/>
  </cols>
  <sheetData>
    <row r="1" spans="2:25" x14ac:dyDescent="0.3">
      <c r="B1" s="4"/>
      <c r="C1" s="4"/>
      <c r="D1" s="4"/>
      <c r="E1" s="4"/>
      <c r="F1" s="4"/>
      <c r="G1" s="4"/>
      <c r="H1" s="4"/>
      <c r="I1" s="4"/>
      <c r="J1" s="4"/>
      <c r="K1" s="4"/>
      <c r="L1" s="4"/>
    </row>
    <row r="2" spans="2:25" x14ac:dyDescent="0.3">
      <c r="B2" s="4"/>
      <c r="C2" s="4"/>
      <c r="D2" s="4"/>
      <c r="E2" s="4"/>
      <c r="F2" s="4"/>
      <c r="G2" s="4"/>
      <c r="H2" s="4"/>
      <c r="I2" s="4"/>
      <c r="J2" s="4"/>
      <c r="K2" s="4"/>
      <c r="L2" s="4"/>
    </row>
    <row r="3" spans="2:25" x14ac:dyDescent="0.3">
      <c r="B3" s="4"/>
      <c r="C3" s="4"/>
      <c r="D3" s="4"/>
      <c r="E3" s="4"/>
      <c r="F3" s="4"/>
      <c r="G3" s="4"/>
      <c r="H3" s="4"/>
      <c r="I3" s="4"/>
      <c r="J3" s="4"/>
      <c r="K3" s="4"/>
      <c r="L3" s="4"/>
    </row>
    <row r="4" spans="2:25" x14ac:dyDescent="0.3">
      <c r="B4" s="4"/>
      <c r="C4" s="4"/>
      <c r="D4" s="4"/>
      <c r="E4" s="4"/>
      <c r="F4" s="4"/>
      <c r="G4" s="4"/>
      <c r="H4" s="4"/>
      <c r="I4" s="4"/>
      <c r="J4" s="4"/>
      <c r="K4" s="4"/>
      <c r="L4" s="4"/>
    </row>
    <row r="5" spans="2:25" ht="25.8" x14ac:dyDescent="0.3">
      <c r="B5" s="222" t="s">
        <v>1</v>
      </c>
      <c r="C5" s="222"/>
      <c r="D5" s="222"/>
      <c r="E5" s="222"/>
      <c r="F5" s="222"/>
      <c r="G5" s="222"/>
      <c r="H5" s="222"/>
      <c r="I5" s="222"/>
      <c r="J5" s="222"/>
      <c r="K5" s="222"/>
      <c r="L5" s="222"/>
    </row>
    <row r="6" spans="2:25" ht="30" customHeight="1" x14ac:dyDescent="0.3">
      <c r="B6" s="235" t="s">
        <v>377</v>
      </c>
      <c r="C6" s="235"/>
      <c r="D6" s="235"/>
      <c r="E6" s="235"/>
      <c r="F6" s="235"/>
      <c r="G6" s="235"/>
      <c r="H6" s="235"/>
      <c r="I6" s="235"/>
      <c r="J6" s="235"/>
      <c r="K6" s="235"/>
      <c r="L6" s="235"/>
    </row>
    <row r="7" spans="2:25" ht="24" customHeight="1" x14ac:dyDescent="0.3">
      <c r="B7" s="642">
        <f>'Applicant-4 (Pre-App Pg 1)'!D12</f>
        <v>0</v>
      </c>
      <c r="C7" s="642"/>
      <c r="D7" s="642"/>
      <c r="E7" s="642"/>
      <c r="F7" s="642"/>
      <c r="G7" s="642"/>
      <c r="H7" s="642"/>
      <c r="I7" s="642"/>
      <c r="J7" s="642"/>
      <c r="K7" s="642"/>
      <c r="L7" s="642"/>
    </row>
    <row r="8" spans="2:25" ht="55.2" customHeight="1" x14ac:dyDescent="0.3">
      <c r="B8" s="333" t="s">
        <v>613</v>
      </c>
      <c r="C8" s="334"/>
      <c r="D8" s="334"/>
      <c r="E8" s="334"/>
      <c r="F8" s="334"/>
      <c r="G8" s="334"/>
      <c r="H8" s="334"/>
      <c r="I8" s="334"/>
      <c r="J8" s="334"/>
      <c r="K8" s="334"/>
      <c r="L8" s="335"/>
      <c r="M8" s="194"/>
      <c r="N8" s="194"/>
      <c r="O8" s="194"/>
      <c r="P8" s="194"/>
      <c r="Q8" s="194"/>
      <c r="R8" s="194"/>
      <c r="S8" s="194"/>
      <c r="T8" s="194"/>
      <c r="U8" s="194"/>
      <c r="V8" s="194"/>
      <c r="W8" s="194"/>
      <c r="X8" s="194"/>
    </row>
    <row r="9" spans="2:25" ht="34.950000000000003" customHeight="1" x14ac:dyDescent="0.3">
      <c r="B9" s="14">
        <v>1</v>
      </c>
      <c r="C9" s="242" t="s">
        <v>285</v>
      </c>
      <c r="D9" s="243"/>
      <c r="E9" s="243"/>
      <c r="F9" s="243"/>
      <c r="G9" s="243"/>
      <c r="H9" s="243"/>
      <c r="I9" s="243"/>
      <c r="J9" s="243"/>
      <c r="K9" s="243"/>
      <c r="L9" s="244"/>
    </row>
    <row r="10" spans="2:25" ht="34.950000000000003" customHeight="1" x14ac:dyDescent="0.3">
      <c r="B10" s="14">
        <v>2</v>
      </c>
      <c r="C10" s="330" t="s">
        <v>77</v>
      </c>
      <c r="D10" s="331"/>
      <c r="E10" s="331"/>
      <c r="F10" s="331"/>
      <c r="G10" s="331"/>
      <c r="H10" s="331"/>
      <c r="I10" s="331"/>
      <c r="J10" s="331"/>
      <c r="K10" s="331"/>
      <c r="L10" s="332"/>
    </row>
    <row r="11" spans="2:25" ht="34.950000000000003" customHeight="1" x14ac:dyDescent="0.3">
      <c r="B11" s="14">
        <v>3</v>
      </c>
      <c r="C11" s="242" t="s">
        <v>76</v>
      </c>
      <c r="D11" s="243"/>
      <c r="E11" s="243"/>
      <c r="F11" s="243"/>
      <c r="G11" s="243"/>
      <c r="H11" s="243"/>
      <c r="I11" s="243"/>
      <c r="J11" s="243"/>
      <c r="K11" s="243"/>
      <c r="L11" s="244"/>
    </row>
    <row r="12" spans="2:25" ht="34.950000000000003" customHeight="1" x14ac:dyDescent="0.3">
      <c r="B12" s="14">
        <v>4</v>
      </c>
      <c r="C12" s="242" t="s">
        <v>92</v>
      </c>
      <c r="D12" s="243"/>
      <c r="E12" s="243"/>
      <c r="F12" s="243"/>
      <c r="G12" s="243"/>
      <c r="H12" s="243"/>
      <c r="I12" s="243"/>
      <c r="J12" s="243"/>
      <c r="K12" s="243"/>
      <c r="L12" s="244"/>
    </row>
    <row r="13" spans="2:25" ht="34.950000000000003" customHeight="1" x14ac:dyDescent="0.3">
      <c r="B13" s="14">
        <v>5</v>
      </c>
      <c r="C13" s="242" t="s">
        <v>467</v>
      </c>
      <c r="D13" s="243"/>
      <c r="E13" s="243"/>
      <c r="F13" s="243"/>
      <c r="G13" s="243"/>
      <c r="H13" s="243"/>
      <c r="I13" s="243"/>
      <c r="J13" s="243"/>
      <c r="K13" s="243"/>
      <c r="L13" s="244"/>
    </row>
    <row r="14" spans="2:25" ht="98.4" customHeight="1" x14ac:dyDescent="0.3">
      <c r="B14" s="327" t="s">
        <v>471</v>
      </c>
      <c r="C14" s="328"/>
      <c r="D14" s="328"/>
      <c r="E14" s="328"/>
      <c r="F14" s="328"/>
      <c r="G14" s="328"/>
      <c r="H14" s="328"/>
      <c r="I14" s="328"/>
      <c r="J14" s="328"/>
      <c r="K14" s="328"/>
      <c r="L14" s="329"/>
      <c r="M14" s="195"/>
      <c r="N14" s="195"/>
      <c r="O14" s="195"/>
      <c r="P14" s="195"/>
      <c r="Q14" s="195"/>
      <c r="R14" s="195"/>
      <c r="S14" s="195"/>
      <c r="T14" s="195"/>
      <c r="U14" s="195"/>
      <c r="V14" s="195"/>
      <c r="W14" s="195"/>
      <c r="X14" s="195"/>
      <c r="Y14" s="195"/>
    </row>
    <row r="15" spans="2:25" ht="53.4" customHeight="1" x14ac:dyDescent="0.3">
      <c r="B15" s="324" t="s">
        <v>466</v>
      </c>
      <c r="C15" s="325"/>
      <c r="D15" s="325"/>
      <c r="E15" s="325"/>
      <c r="F15" s="325"/>
      <c r="G15" s="325"/>
      <c r="H15" s="325"/>
      <c r="I15" s="325"/>
      <c r="J15" s="325"/>
      <c r="K15" s="325"/>
      <c r="L15" s="326"/>
    </row>
  </sheetData>
  <mergeCells count="11">
    <mergeCell ref="B15:L15"/>
    <mergeCell ref="B5:L5"/>
    <mergeCell ref="B6:L6"/>
    <mergeCell ref="B7:L7"/>
    <mergeCell ref="B14:L14"/>
    <mergeCell ref="C9:L9"/>
    <mergeCell ref="C10:L10"/>
    <mergeCell ref="C11:L11"/>
    <mergeCell ref="C12:L12"/>
    <mergeCell ref="C13:L13"/>
    <mergeCell ref="B8:L8"/>
  </mergeCells>
  <printOptions horizontalCentered="1"/>
  <pageMargins left="0.5" right="0.5" top="0.5" bottom="0.5" header="0.3" footer="0.3"/>
  <pageSetup scale="64" orientation="portrait" r:id="rId1"/>
  <headerFooter>
    <oddFooter>&amp;L&amp;A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62158-9B07-4406-A516-36610F636A0D}">
  <sheetPr>
    <tabColor theme="4"/>
  </sheetPr>
  <dimension ref="B7:L31"/>
  <sheetViews>
    <sheetView showGridLines="0" zoomScale="96" zoomScaleNormal="96" workbookViewId="0">
      <selection activeCell="B25" sqref="B25:L25"/>
    </sheetView>
  </sheetViews>
  <sheetFormatPr defaultColWidth="10.6640625" defaultRowHeight="15.6" x14ac:dyDescent="0.3"/>
  <cols>
    <col min="1" max="1" width="4.44140625" style="4" customWidth="1"/>
    <col min="2" max="2" width="6.6640625" style="4" customWidth="1"/>
    <col min="3" max="3" width="45.77734375" style="4" customWidth="1"/>
    <col min="4" max="4" width="6.6640625" style="4" customWidth="1"/>
    <col min="5" max="5" width="18.5546875" style="4" customWidth="1"/>
    <col min="6" max="6" width="10.6640625" style="4" customWidth="1"/>
    <col min="7" max="7" width="11" style="4" customWidth="1"/>
    <col min="8" max="8" width="16.44140625" style="4" customWidth="1"/>
    <col min="9" max="9" width="8.33203125" style="4" customWidth="1"/>
    <col min="10" max="10" width="8.6640625" style="4" customWidth="1"/>
    <col min="11" max="11" width="2.5546875" style="4" customWidth="1"/>
    <col min="12" max="12" width="24.6640625" style="4" customWidth="1"/>
    <col min="13" max="16384" width="10.6640625" style="4"/>
  </cols>
  <sheetData>
    <row r="7" spans="2:12" ht="27" customHeight="1" x14ac:dyDescent="0.3">
      <c r="B7" s="222" t="s">
        <v>1</v>
      </c>
      <c r="C7" s="222"/>
      <c r="D7" s="222"/>
      <c r="E7" s="222"/>
      <c r="F7" s="222"/>
      <c r="G7" s="222"/>
      <c r="H7" s="222"/>
      <c r="I7" s="222"/>
      <c r="J7" s="222"/>
      <c r="K7" s="222"/>
      <c r="L7" s="222"/>
    </row>
    <row r="8" spans="2:12" ht="27.75" customHeight="1" x14ac:dyDescent="0.3">
      <c r="B8" s="235" t="s">
        <v>264</v>
      </c>
      <c r="C8" s="235"/>
      <c r="D8" s="235"/>
      <c r="E8" s="235"/>
      <c r="F8" s="235"/>
      <c r="G8" s="235"/>
      <c r="H8" s="235"/>
      <c r="I8" s="235"/>
      <c r="J8" s="235"/>
      <c r="K8" s="235"/>
      <c r="L8" s="235"/>
    </row>
    <row r="9" spans="2:12" ht="28.5" customHeight="1" x14ac:dyDescent="0.3">
      <c r="B9" s="642">
        <f>'Applicant-4 (Pre-App Pg 1)'!D12</f>
        <v>0</v>
      </c>
      <c r="C9" s="642"/>
      <c r="D9" s="642"/>
      <c r="E9" s="642"/>
      <c r="F9" s="642"/>
      <c r="G9" s="642"/>
      <c r="H9" s="642"/>
      <c r="I9" s="642"/>
      <c r="J9" s="642"/>
      <c r="K9" s="642"/>
      <c r="L9" s="642"/>
    </row>
    <row r="10" spans="2:12" ht="40.049999999999997" customHeight="1" x14ac:dyDescent="0.3">
      <c r="B10" s="333" t="s">
        <v>503</v>
      </c>
      <c r="C10" s="343"/>
      <c r="D10" s="343"/>
      <c r="E10" s="343"/>
      <c r="F10" s="343"/>
      <c r="G10" s="343"/>
      <c r="H10" s="343"/>
      <c r="I10" s="343"/>
      <c r="J10" s="343"/>
      <c r="K10" s="343"/>
      <c r="L10" s="344"/>
    </row>
    <row r="11" spans="2:12" ht="30" customHeight="1" x14ac:dyDescent="0.3">
      <c r="B11" s="242" t="s">
        <v>521</v>
      </c>
      <c r="C11" s="243"/>
      <c r="D11" s="243"/>
      <c r="E11" s="243"/>
      <c r="F11" s="243"/>
      <c r="G11" s="243"/>
      <c r="H11" s="243"/>
      <c r="I11" s="244"/>
      <c r="J11" s="345"/>
      <c r="K11" s="346"/>
      <c r="L11" s="347"/>
    </row>
    <row r="12" spans="2:12" ht="30" customHeight="1" x14ac:dyDescent="0.3">
      <c r="B12" s="224" t="s">
        <v>15</v>
      </c>
      <c r="C12" s="224"/>
      <c r="D12" s="336"/>
      <c r="E12" s="337"/>
      <c r="F12" s="337"/>
      <c r="G12" s="337"/>
      <c r="H12" s="337"/>
      <c r="I12" s="337"/>
      <c r="J12" s="337"/>
      <c r="K12" s="337"/>
      <c r="L12" s="338"/>
    </row>
    <row r="13" spans="2:12" ht="30" customHeight="1" x14ac:dyDescent="0.3">
      <c r="B13" s="224" t="s">
        <v>517</v>
      </c>
      <c r="C13" s="224"/>
      <c r="D13" s="336"/>
      <c r="E13" s="337"/>
      <c r="F13" s="337"/>
      <c r="G13" s="337"/>
      <c r="H13" s="337"/>
      <c r="I13" s="337"/>
      <c r="J13" s="337"/>
      <c r="K13" s="337"/>
      <c r="L13" s="338"/>
    </row>
    <row r="14" spans="2:12" ht="30" customHeight="1" x14ac:dyDescent="0.3">
      <c r="B14" s="224" t="s">
        <v>505</v>
      </c>
      <c r="C14" s="224"/>
      <c r="D14" s="336"/>
      <c r="E14" s="337"/>
      <c r="F14" s="337"/>
      <c r="G14" s="338"/>
      <c r="H14" s="51" t="s">
        <v>504</v>
      </c>
      <c r="I14" s="271"/>
      <c r="J14" s="271"/>
      <c r="K14" s="271"/>
      <c r="L14" s="271"/>
    </row>
    <row r="15" spans="2:12" ht="30" customHeight="1" x14ac:dyDescent="0.3">
      <c r="B15" s="224" t="s">
        <v>507</v>
      </c>
      <c r="C15" s="224"/>
      <c r="D15" s="336"/>
      <c r="E15" s="337"/>
      <c r="F15" s="337"/>
      <c r="G15" s="337"/>
      <c r="H15" s="337"/>
      <c r="I15" s="337"/>
      <c r="J15" s="337"/>
      <c r="K15" s="337"/>
      <c r="L15" s="338"/>
    </row>
    <row r="16" spans="2:12" ht="30" customHeight="1" x14ac:dyDescent="0.3">
      <c r="B16" s="251" t="s">
        <v>508</v>
      </c>
      <c r="C16" s="251"/>
      <c r="D16" s="360">
        <v>0</v>
      </c>
      <c r="E16" s="360"/>
      <c r="F16" s="251" t="s">
        <v>122</v>
      </c>
      <c r="G16" s="251"/>
      <c r="H16" s="251"/>
      <c r="I16" s="251"/>
      <c r="J16" s="360">
        <v>0</v>
      </c>
      <c r="K16" s="360"/>
      <c r="L16" s="360"/>
    </row>
    <row r="17" spans="2:12" ht="30" customHeight="1" x14ac:dyDescent="0.3">
      <c r="B17" s="242" t="s">
        <v>509</v>
      </c>
      <c r="C17" s="243"/>
      <c r="D17" s="361"/>
      <c r="E17" s="361"/>
      <c r="F17" s="251" t="s">
        <v>518</v>
      </c>
      <c r="G17" s="251"/>
      <c r="H17" s="251"/>
      <c r="I17" s="251"/>
      <c r="J17" s="348"/>
      <c r="K17" s="348"/>
      <c r="L17" s="349"/>
    </row>
    <row r="18" spans="2:12" ht="30" customHeight="1" x14ac:dyDescent="0.3">
      <c r="B18" s="251" t="s">
        <v>20</v>
      </c>
      <c r="C18" s="251"/>
      <c r="D18" s="271"/>
      <c r="E18" s="271"/>
      <c r="F18" s="242" t="s">
        <v>510</v>
      </c>
      <c r="G18" s="243"/>
      <c r="H18" s="243"/>
      <c r="I18" s="244"/>
      <c r="J18" s="345"/>
      <c r="K18" s="346"/>
      <c r="L18" s="347"/>
    </row>
    <row r="19" spans="2:12" ht="30" customHeight="1" x14ac:dyDescent="0.3">
      <c r="B19" s="242" t="s">
        <v>40</v>
      </c>
      <c r="C19" s="244"/>
      <c r="D19" s="353"/>
      <c r="E19" s="349"/>
      <c r="F19" s="242" t="s">
        <v>614</v>
      </c>
      <c r="G19" s="243"/>
      <c r="H19" s="244"/>
      <c r="I19" s="357"/>
      <c r="J19" s="358"/>
      <c r="K19" s="358"/>
      <c r="L19" s="359"/>
    </row>
    <row r="20" spans="2:12" ht="30" customHeight="1" x14ac:dyDescent="0.3">
      <c r="B20" s="242" t="s">
        <v>38</v>
      </c>
      <c r="C20" s="244"/>
      <c r="D20" s="339"/>
      <c r="E20" s="341"/>
      <c r="F20" s="242" t="s">
        <v>519</v>
      </c>
      <c r="G20" s="243"/>
      <c r="H20" s="244"/>
      <c r="I20" s="339"/>
      <c r="J20" s="340"/>
      <c r="K20" s="340"/>
      <c r="L20" s="341"/>
    </row>
    <row r="21" spans="2:12" ht="30" customHeight="1" x14ac:dyDescent="0.3">
      <c r="B21" s="251" t="s">
        <v>502</v>
      </c>
      <c r="C21" s="251"/>
      <c r="D21" s="340"/>
      <c r="E21" s="341"/>
      <c r="F21" s="189" t="s">
        <v>498</v>
      </c>
      <c r="G21" s="336"/>
      <c r="H21" s="337"/>
      <c r="I21" s="337"/>
      <c r="J21" s="337"/>
      <c r="K21" s="337"/>
      <c r="L21" s="338"/>
    </row>
    <row r="22" spans="2:12" ht="30" customHeight="1" x14ac:dyDescent="0.3">
      <c r="B22" s="242" t="s">
        <v>477</v>
      </c>
      <c r="C22" s="244"/>
      <c r="D22" s="353"/>
      <c r="E22" s="349"/>
      <c r="F22" s="333" t="s">
        <v>527</v>
      </c>
      <c r="G22" s="343"/>
      <c r="H22" s="343"/>
      <c r="I22" s="343"/>
      <c r="J22" s="343"/>
      <c r="K22" s="343"/>
      <c r="L22" s="344"/>
    </row>
    <row r="23" spans="2:12" ht="30" customHeight="1" x14ac:dyDescent="0.3">
      <c r="B23" s="339"/>
      <c r="C23" s="340"/>
      <c r="D23" s="340"/>
      <c r="E23" s="340"/>
      <c r="F23" s="340"/>
      <c r="G23" s="340"/>
      <c r="H23" s="340"/>
      <c r="I23" s="340"/>
      <c r="J23" s="340"/>
      <c r="K23" s="340"/>
      <c r="L23" s="341"/>
    </row>
    <row r="24" spans="2:12" ht="30" customHeight="1" x14ac:dyDescent="0.3">
      <c r="B24" s="280" t="s">
        <v>603</v>
      </c>
      <c r="C24" s="281"/>
      <c r="D24" s="281"/>
      <c r="E24" s="281"/>
      <c r="F24" s="281"/>
      <c r="G24" s="281"/>
      <c r="H24" s="281"/>
      <c r="I24" s="342"/>
      <c r="J24" s="342"/>
      <c r="K24" s="342"/>
      <c r="L24" s="342"/>
    </row>
    <row r="25" spans="2:12" ht="30" customHeight="1" x14ac:dyDescent="0.3">
      <c r="B25" s="354" t="s">
        <v>526</v>
      </c>
      <c r="C25" s="355"/>
      <c r="D25" s="355"/>
      <c r="E25" s="355"/>
      <c r="F25" s="355"/>
      <c r="G25" s="355"/>
      <c r="H25" s="355"/>
      <c r="I25" s="355"/>
      <c r="J25" s="355"/>
      <c r="K25" s="355"/>
      <c r="L25" s="356"/>
    </row>
    <row r="26" spans="2:12" ht="53.4" customHeight="1" x14ac:dyDescent="0.3">
      <c r="B26" s="333" t="s">
        <v>525</v>
      </c>
      <c r="C26" s="343"/>
      <c r="D26" s="343"/>
      <c r="E26" s="343"/>
      <c r="F26" s="343"/>
      <c r="G26" s="343"/>
      <c r="H26" s="343"/>
      <c r="I26" s="343"/>
      <c r="J26" s="343"/>
      <c r="K26" s="343"/>
      <c r="L26" s="344"/>
    </row>
    <row r="27" spans="2:12" ht="30" customHeight="1" x14ac:dyDescent="0.3">
      <c r="B27" s="251" t="s">
        <v>512</v>
      </c>
      <c r="C27" s="251"/>
      <c r="D27" s="251"/>
      <c r="E27" s="251"/>
      <c r="F27" s="251"/>
      <c r="G27" s="251"/>
      <c r="H27" s="251"/>
      <c r="I27" s="251"/>
      <c r="J27" s="251"/>
      <c r="K27" s="251"/>
      <c r="L27" s="201"/>
    </row>
    <row r="28" spans="2:12" ht="36" customHeight="1" x14ac:dyDescent="0.3">
      <c r="B28" s="251" t="s">
        <v>511</v>
      </c>
      <c r="C28" s="251"/>
      <c r="D28" s="251"/>
      <c r="E28" s="251"/>
      <c r="F28" s="251"/>
      <c r="G28" s="251"/>
      <c r="H28" s="251"/>
      <c r="I28" s="251"/>
      <c r="J28" s="251"/>
      <c r="K28" s="251"/>
      <c r="L28" s="201"/>
    </row>
    <row r="29" spans="2:12" ht="30" customHeight="1" x14ac:dyDescent="0.3">
      <c r="B29" s="352" t="s">
        <v>496</v>
      </c>
      <c r="C29" s="352"/>
      <c r="D29" s="352"/>
      <c r="E29" s="352"/>
      <c r="F29" s="352"/>
      <c r="G29" s="352"/>
      <c r="H29" s="352"/>
      <c r="I29" s="352"/>
      <c r="J29" s="352"/>
      <c r="K29" s="352"/>
      <c r="L29" s="352"/>
    </row>
    <row r="30" spans="2:12" ht="30" customHeight="1" x14ac:dyDescent="0.3">
      <c r="B30" s="350" t="s">
        <v>506</v>
      </c>
      <c r="C30" s="350"/>
      <c r="D30" s="350"/>
      <c r="E30" s="350"/>
      <c r="F30" s="351" t="b">
        <f>IF(J16&gt;20000,TRUE,FALSE)</f>
        <v>0</v>
      </c>
      <c r="G30" s="351"/>
    </row>
    <row r="31" spans="2:12" ht="30" customHeight="1" x14ac:dyDescent="0.3">
      <c r="B31" s="190" t="s">
        <v>514</v>
      </c>
    </row>
  </sheetData>
  <sheetProtection selectLockedCells="1"/>
  <dataConsolidate/>
  <mergeCells count="51">
    <mergeCell ref="I19:L19"/>
    <mergeCell ref="B21:C21"/>
    <mergeCell ref="D21:E21"/>
    <mergeCell ref="B14:C14"/>
    <mergeCell ref="D14:G14"/>
    <mergeCell ref="I14:L14"/>
    <mergeCell ref="B19:C19"/>
    <mergeCell ref="B16:C16"/>
    <mergeCell ref="D16:E16"/>
    <mergeCell ref="F16:I16"/>
    <mergeCell ref="J16:L16"/>
    <mergeCell ref="D19:E19"/>
    <mergeCell ref="F19:H19"/>
    <mergeCell ref="B17:C17"/>
    <mergeCell ref="D17:E17"/>
    <mergeCell ref="F17:I17"/>
    <mergeCell ref="B18:C18"/>
    <mergeCell ref="D18:E18"/>
    <mergeCell ref="J17:L17"/>
    <mergeCell ref="B30:E30"/>
    <mergeCell ref="F30:G30"/>
    <mergeCell ref="B29:L29"/>
    <mergeCell ref="B28:K28"/>
    <mergeCell ref="F18:I18"/>
    <mergeCell ref="J18:L18"/>
    <mergeCell ref="B27:K27"/>
    <mergeCell ref="B22:C22"/>
    <mergeCell ref="D22:E22"/>
    <mergeCell ref="F22:L22"/>
    <mergeCell ref="B23:L23"/>
    <mergeCell ref="B26:L26"/>
    <mergeCell ref="B25:L25"/>
    <mergeCell ref="B7:L7"/>
    <mergeCell ref="B8:L8"/>
    <mergeCell ref="B9:L9"/>
    <mergeCell ref="B15:C15"/>
    <mergeCell ref="D15:L15"/>
    <mergeCell ref="B10:L10"/>
    <mergeCell ref="B11:I11"/>
    <mergeCell ref="J11:L11"/>
    <mergeCell ref="B12:C12"/>
    <mergeCell ref="D12:L12"/>
    <mergeCell ref="B13:C13"/>
    <mergeCell ref="D13:L13"/>
    <mergeCell ref="G21:L21"/>
    <mergeCell ref="F20:H20"/>
    <mergeCell ref="I20:L20"/>
    <mergeCell ref="B24:H24"/>
    <mergeCell ref="I24:L24"/>
    <mergeCell ref="B20:C20"/>
    <mergeCell ref="D20:E20"/>
  </mergeCells>
  <dataValidations count="7">
    <dataValidation type="list" allowBlank="1" showInputMessage="1" showErrorMessage="1" sqref="D22" xr:uid="{A6A15159-458F-48F8-9AA0-C47C83DDFDAC}">
      <formula1>"Yes,No"</formula1>
    </dataValidation>
    <dataValidation type="list" allowBlank="1" showInputMessage="1" showErrorMessage="1" sqref="J18" xr:uid="{F4A010A0-03FB-4C84-BD04-FB2A1C5473FE}">
      <formula1>"New Construction,Rehabilitation,New Construction &amp; Rehabilitation"</formula1>
    </dataValidation>
    <dataValidation type="list" allowBlank="1" showInputMessage="1" showErrorMessage="1" sqref="J11:L11" xr:uid="{C613CF00-F210-4F43-A708-5CCE6DA873C4}">
      <formula1>"Yes, No"</formula1>
    </dataValidation>
    <dataValidation type="list" allowBlank="1" showInputMessage="1" showErrorMessage="1" sqref="D20:E21 I19:L19" xr:uid="{1084A7F8-3939-4ACE-9C38-6E5EFBF59E43}">
      <formula1>"Yes, No, Not Sure"</formula1>
    </dataValidation>
    <dataValidation type="list" allowBlank="1" showInputMessage="1" showErrorMessage="1" sqref="D19:E19" xr:uid="{0674A352-7F2E-48AF-8950-7E70CDF18013}">
      <formula1>"Single Family, Multifamily, Other"</formula1>
    </dataValidation>
    <dataValidation type="list" allowBlank="1" showInputMessage="1" showErrorMessage="1" sqref="L27:L28" xr:uid="{874A8FDA-3FD1-4DFF-9085-5E0F33AA6D1E}">
      <formula1>"N/A, Yes, No, Not Sure"</formula1>
    </dataValidation>
    <dataValidation type="list" allowBlank="1" showInputMessage="1" showErrorMessage="1" sqref="I24:L24" xr:uid="{90B07C93-30BD-4924-901E-AC62A213F060}">
      <formula1>"&lt; 180 days, &gt; 180 days"</formula1>
    </dataValidation>
  </dataValidations>
  <printOptions horizontalCentered="1"/>
  <pageMargins left="0.2" right="0.2" top="0.25" bottom="0.25" header="0.3" footer="0.3"/>
  <pageSetup scale="56" orientation="portrait" r:id="rId1"/>
  <headerFooter>
    <oddFooter>&amp;L&amp;A</oddFooter>
  </headerFooter>
  <ignoredErrors>
    <ignoredError sqref="F3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27</vt:i4>
      </vt:variant>
    </vt:vector>
  </HeadingPairs>
  <TitlesOfParts>
    <vt:vector size="54" baseType="lpstr">
      <vt:lpstr>RFP COVER </vt:lpstr>
      <vt:lpstr>Instructions 1</vt:lpstr>
      <vt:lpstr>Instructions 2</vt:lpstr>
      <vt:lpstr>Applicant-4 (Pre-App Pg 1)</vt:lpstr>
      <vt:lpstr>ALTS-5 (Pre-App Pg 2)</vt:lpstr>
      <vt:lpstr>Predevelopment Start</vt:lpstr>
      <vt:lpstr> Predev Narrative Site 1</vt:lpstr>
      <vt:lpstr>Predev. Site 1 Details</vt:lpstr>
      <vt:lpstr>Predev Site 1 Budget </vt:lpstr>
      <vt:lpstr>Predev Scoring Site 1 </vt:lpstr>
      <vt:lpstr>Predev Back Up Site Details</vt:lpstr>
      <vt:lpstr>Predev Back Up Site Budget</vt:lpstr>
      <vt:lpstr>Perm Gap Start</vt:lpstr>
      <vt:lpstr>Perm Gap Narratives </vt:lpstr>
      <vt:lpstr>Perm Gap Details</vt:lpstr>
      <vt:lpstr>Perm Gap Budget 1</vt:lpstr>
      <vt:lpstr>Perm Gap Budget 2 </vt:lpstr>
      <vt:lpstr>Perm Gap Sources and Uses</vt:lpstr>
      <vt:lpstr>Perm Gap Scoring</vt:lpstr>
      <vt:lpstr>OTA Start</vt:lpstr>
      <vt:lpstr>OTA Narrative and Scoring</vt:lpstr>
      <vt:lpstr>OTA Detail &amp; Budget</vt:lpstr>
      <vt:lpstr>Housing Counseling Start </vt:lpstr>
      <vt:lpstr>HC Details and Narrative  </vt:lpstr>
      <vt:lpstr>HC Budget </vt:lpstr>
      <vt:lpstr>HC Scoring 4</vt:lpstr>
      <vt:lpstr>Required Attachment Index </vt:lpstr>
      <vt:lpstr>' Predev Narrative Site 1'!Print_Area</vt:lpstr>
      <vt:lpstr>'ALTS-5 (Pre-App Pg 2)'!Print_Area</vt:lpstr>
      <vt:lpstr>'Applicant-4 (Pre-App Pg 1)'!Print_Area</vt:lpstr>
      <vt:lpstr>'HC Budget '!Print_Area</vt:lpstr>
      <vt:lpstr>'HC Details and Narrative  '!Print_Area</vt:lpstr>
      <vt:lpstr>'HC Scoring 4'!Print_Area</vt:lpstr>
      <vt:lpstr>'Housing Counseling Start '!Print_Area</vt:lpstr>
      <vt:lpstr>'Instructions 1'!Print_Area</vt:lpstr>
      <vt:lpstr>'Instructions 2'!Print_Area</vt:lpstr>
      <vt:lpstr>'OTA Detail &amp; Budget'!Print_Area</vt:lpstr>
      <vt:lpstr>'OTA Narrative and Scoring'!Print_Area</vt:lpstr>
      <vt:lpstr>'OTA Start'!Print_Area</vt:lpstr>
      <vt:lpstr>'Perm Gap Budget 1'!Print_Area</vt:lpstr>
      <vt:lpstr>'Perm Gap Budget 2 '!Print_Area</vt:lpstr>
      <vt:lpstr>'Perm Gap Details'!Print_Area</vt:lpstr>
      <vt:lpstr>'Perm Gap Narratives '!Print_Area</vt:lpstr>
      <vt:lpstr>'Perm Gap Scoring'!Print_Area</vt:lpstr>
      <vt:lpstr>'Perm Gap Sources and Uses'!Print_Area</vt:lpstr>
      <vt:lpstr>'Perm Gap Start'!Print_Area</vt:lpstr>
      <vt:lpstr>'Predev Back Up Site Budget'!Print_Area</vt:lpstr>
      <vt:lpstr>'Predev Back Up Site Details'!Print_Area</vt:lpstr>
      <vt:lpstr>'Predev Scoring Site 1 '!Print_Area</vt:lpstr>
      <vt:lpstr>'Predev Site 1 Budget '!Print_Area</vt:lpstr>
      <vt:lpstr>'Predev. Site 1 Details'!Print_Area</vt:lpstr>
      <vt:lpstr>'Predevelopment Start'!Print_Area</vt:lpstr>
      <vt:lpstr>'Required Attachment Index '!Print_Area</vt:lpstr>
      <vt:lpstr>'RFP COVER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Wilshere</dc:creator>
  <cp:lastModifiedBy>Darlene King</cp:lastModifiedBy>
  <cp:lastPrinted>2023-02-06T16:44:46Z</cp:lastPrinted>
  <dcterms:created xsi:type="dcterms:W3CDTF">2018-07-12T12:56:04Z</dcterms:created>
  <dcterms:modified xsi:type="dcterms:W3CDTF">2023-02-08T18:38:58Z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chemaType">
    <vt:lpwstr>Development</vt:lpwstr>
  </property>
</Properties>
</file>